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770" windowHeight="6120"/>
  </bookViews>
  <sheets>
    <sheet name="student blank table" sheetId="3" r:id="rId1"/>
    <sheet name="teacher table" sheetId="4" r:id="rId2"/>
    <sheet name="class data" sheetId="5" r:id="rId3"/>
    <sheet name="class answers" sheetId="6" r:id="rId4"/>
  </sheets>
  <calcPr calcId="125725"/>
</workbook>
</file>

<file path=xl/calcChain.xml><?xml version="1.0" encoding="utf-8"?>
<calcChain xmlns="http://schemas.openxmlformats.org/spreadsheetml/2006/main">
  <c r="I3" i="4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2"/>
  <c r="I43" l="1"/>
  <c r="F43" i="3"/>
  <c r="F42"/>
  <c r="F41"/>
  <c r="F40"/>
  <c r="F39"/>
  <c r="F38"/>
  <c r="F37"/>
  <c r="F36"/>
  <c r="F35"/>
  <c r="F34"/>
  <c r="F33"/>
  <c r="F32"/>
  <c r="F30"/>
  <c r="F29"/>
  <c r="F28"/>
  <c r="F27"/>
  <c r="F26"/>
  <c r="F25"/>
  <c r="F24"/>
  <c r="F23"/>
  <c r="F22"/>
  <c r="F21"/>
  <c r="F20"/>
  <c r="F19"/>
  <c r="F17"/>
  <c r="F16"/>
  <c r="F15"/>
  <c r="F14"/>
  <c r="F13"/>
  <c r="F12"/>
  <c r="F11"/>
  <c r="F9"/>
  <c r="F10"/>
  <c r="F8"/>
  <c r="F7"/>
  <c r="F6"/>
  <c r="F5"/>
  <c r="F4"/>
  <c r="F3"/>
  <c r="F2"/>
  <c r="H3" i="4"/>
  <c r="H4"/>
  <c r="H5"/>
  <c r="H6"/>
  <c r="H7"/>
  <c r="H8"/>
  <c r="H10"/>
  <c r="H9"/>
  <c r="H11"/>
  <c r="H12"/>
  <c r="H13"/>
  <c r="H14"/>
  <c r="H15"/>
  <c r="H16"/>
  <c r="H17"/>
  <c r="H18"/>
  <c r="J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F40"/>
  <c r="J40"/>
  <c r="H41"/>
  <c r="H42"/>
  <c r="F42"/>
  <c r="J42"/>
  <c r="H2"/>
  <c r="F4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7"/>
  <c r="F16"/>
  <c r="J16"/>
  <c r="F15"/>
  <c r="F14"/>
  <c r="F13"/>
  <c r="J13"/>
  <c r="F12"/>
  <c r="J12"/>
  <c r="F11"/>
  <c r="F9"/>
  <c r="F10"/>
  <c r="F8"/>
  <c r="F7"/>
  <c r="F6"/>
  <c r="F5"/>
  <c r="F4"/>
  <c r="F3"/>
  <c r="F2"/>
  <c r="J38"/>
  <c r="J36"/>
  <c r="J34"/>
  <c r="J32"/>
  <c r="J30"/>
  <c r="J28"/>
  <c r="J21"/>
  <c r="J3"/>
  <c r="J2"/>
  <c r="J41"/>
  <c r="J39"/>
  <c r="J37"/>
  <c r="J35"/>
  <c r="J33"/>
  <c r="J31"/>
  <c r="J29"/>
  <c r="J27"/>
  <c r="J26"/>
  <c r="J25"/>
  <c r="J24"/>
  <c r="J23"/>
  <c r="J22"/>
  <c r="J20"/>
  <c r="J19"/>
  <c r="J17"/>
  <c r="J15"/>
  <c r="J14"/>
  <c r="J11"/>
  <c r="J9"/>
  <c r="J10"/>
  <c r="J8"/>
  <c r="J7"/>
  <c r="J6"/>
  <c r="J5"/>
  <c r="J4"/>
</calcChain>
</file>

<file path=xl/sharedStrings.xml><?xml version="1.0" encoding="utf-8"?>
<sst xmlns="http://schemas.openxmlformats.org/spreadsheetml/2006/main" count="440" uniqueCount="96">
  <si>
    <t>Group</t>
  </si>
  <si>
    <t>#</t>
  </si>
  <si>
    <t>Drink</t>
  </si>
  <si>
    <t>Volume per serving (mL)</t>
  </si>
  <si>
    <t>Servings per container</t>
  </si>
  <si>
    <t>Total Volume (mL)</t>
  </si>
  <si>
    <r>
      <rPr>
        <b/>
        <u/>
        <sz val="11"/>
        <rFont val="Calibri"/>
        <family val="2"/>
        <scheme val="minor"/>
      </rPr>
      <t>Estimated</t>
    </r>
    <r>
      <rPr>
        <b/>
        <sz val="11"/>
        <rFont val="Calibri"/>
        <family val="2"/>
        <scheme val="minor"/>
      </rPr>
      <t xml:space="preserve"> number of sugar cubes in whole container</t>
    </r>
  </si>
  <si>
    <r>
      <rPr>
        <b/>
        <u/>
        <sz val="11"/>
        <rFont val="Calibri"/>
        <family val="2"/>
        <scheme val="minor"/>
      </rPr>
      <t>Actual</t>
    </r>
    <r>
      <rPr>
        <b/>
        <sz val="11"/>
        <rFont val="Calibri"/>
        <family val="2"/>
        <scheme val="minor"/>
      </rPr>
      <t xml:space="preserve"> number of sugar cubes in whole container</t>
    </r>
  </si>
  <si>
    <t>Concentration of sugar (g/100mL)</t>
  </si>
  <si>
    <t>Your Percent Error (%)</t>
  </si>
  <si>
    <t>a</t>
  </si>
  <si>
    <r>
      <t xml:space="preserve">Coca Cola </t>
    </r>
    <r>
      <rPr>
        <sz val="12"/>
        <rFont val="Calibri"/>
        <family val="2"/>
        <scheme val="minor"/>
      </rPr>
      <t>(American)</t>
    </r>
  </si>
  <si>
    <r>
      <t xml:space="preserve">Coca Cola </t>
    </r>
    <r>
      <rPr>
        <sz val="12"/>
        <rFont val="Calibri"/>
        <family val="2"/>
        <scheme val="minor"/>
      </rPr>
      <t>(Mexican)</t>
    </r>
  </si>
  <si>
    <t>Coca Cola Life</t>
  </si>
  <si>
    <t xml:space="preserve">Diet Coke </t>
  </si>
  <si>
    <t>Coke Zero</t>
  </si>
  <si>
    <t>b</t>
  </si>
  <si>
    <r>
      <t xml:space="preserve">Vitamin Water </t>
    </r>
    <r>
      <rPr>
        <sz val="12"/>
        <rFont val="Calibri"/>
        <family val="2"/>
        <scheme val="minor"/>
      </rPr>
      <t>(Orange)</t>
    </r>
  </si>
  <si>
    <t>SunnyD</t>
  </si>
  <si>
    <r>
      <t>Ocean Spray</t>
    </r>
    <r>
      <rPr>
        <sz val="12"/>
        <rFont val="Calibri"/>
        <family val="2"/>
        <scheme val="minor"/>
      </rPr>
      <t xml:space="preserve"> (Orange)</t>
    </r>
  </si>
  <si>
    <t>Orange Juice</t>
  </si>
  <si>
    <t>c</t>
  </si>
  <si>
    <r>
      <t xml:space="preserve">Jarritos </t>
    </r>
    <r>
      <rPr>
        <sz val="12"/>
        <rFont val="Calibri"/>
        <family val="2"/>
        <scheme val="minor"/>
      </rPr>
      <t>(Lime)</t>
    </r>
  </si>
  <si>
    <t>Calypso Lemonade</t>
  </si>
  <si>
    <t>Squirt</t>
  </si>
  <si>
    <r>
      <t xml:space="preserve">Lipton Diet Green Tea </t>
    </r>
    <r>
      <rPr>
        <sz val="12"/>
        <rFont val="Calibri"/>
        <family val="2"/>
        <scheme val="minor"/>
      </rPr>
      <t>(Citrus)</t>
    </r>
  </si>
  <si>
    <t>d</t>
  </si>
  <si>
    <r>
      <t xml:space="preserve">Welch's </t>
    </r>
    <r>
      <rPr>
        <sz val="12"/>
        <rFont val="Calibri"/>
        <family val="2"/>
        <scheme val="minor"/>
      </rPr>
      <t>(Strawberry Kiwi)</t>
    </r>
  </si>
  <si>
    <r>
      <t>Sparkling</t>
    </r>
    <r>
      <rPr>
        <sz val="12"/>
        <rFont val="Calibri"/>
        <family val="2"/>
        <scheme val="minor"/>
      </rPr>
      <t xml:space="preserve"> (Strawberry Kiwi)</t>
    </r>
  </si>
  <si>
    <r>
      <t>V8 Splash</t>
    </r>
    <r>
      <rPr>
        <sz val="12"/>
        <rFont val="Calibri"/>
        <family val="2"/>
        <scheme val="minor"/>
      </rPr>
      <t xml:space="preserve"> (Strawberry Kiwi)</t>
    </r>
  </si>
  <si>
    <r>
      <t xml:space="preserve">Snapple </t>
    </r>
    <r>
      <rPr>
        <sz val="12"/>
        <rFont val="Calibri"/>
        <family val="2"/>
        <scheme val="minor"/>
      </rPr>
      <t>(Strawberry Kiwi)</t>
    </r>
  </si>
  <si>
    <t>e</t>
  </si>
  <si>
    <r>
      <rPr>
        <b/>
        <sz val="12"/>
        <rFont val="Calibri"/>
        <family val="2"/>
        <scheme val="minor"/>
      </rPr>
      <t>Milk</t>
    </r>
    <r>
      <rPr>
        <sz val="12"/>
        <rFont val="Calibri"/>
        <family val="2"/>
        <scheme val="minor"/>
      </rPr>
      <t xml:space="preserve"> (Fat Free)</t>
    </r>
  </si>
  <si>
    <r>
      <rPr>
        <b/>
        <sz val="12"/>
        <rFont val="Calibri"/>
        <family val="2"/>
        <scheme val="minor"/>
      </rPr>
      <t>Milk</t>
    </r>
    <r>
      <rPr>
        <sz val="12"/>
        <rFont val="Calibri"/>
        <family val="2"/>
        <scheme val="minor"/>
      </rPr>
      <t xml:space="preserve"> (Low Fat)</t>
    </r>
  </si>
  <si>
    <t>Chocolate Milk</t>
  </si>
  <si>
    <t>Nesquik</t>
  </si>
  <si>
    <t>f</t>
  </si>
  <si>
    <r>
      <t xml:space="preserve">Arizona </t>
    </r>
    <r>
      <rPr>
        <sz val="12"/>
        <rFont val="Calibri"/>
        <family val="2"/>
        <scheme val="minor"/>
      </rPr>
      <t>(Fruit Punch)</t>
    </r>
  </si>
  <si>
    <t>Hawaiian Punch</t>
  </si>
  <si>
    <r>
      <t>Brisk Juice</t>
    </r>
    <r>
      <rPr>
        <sz val="12"/>
        <rFont val="Calibri"/>
        <family val="2"/>
        <scheme val="minor"/>
      </rPr>
      <t xml:space="preserve"> (Fruit Punch)</t>
    </r>
  </si>
  <si>
    <r>
      <t>Naked</t>
    </r>
    <r>
      <rPr>
        <sz val="12"/>
        <rFont val="Calibri"/>
        <family val="2"/>
        <scheme val="minor"/>
      </rPr>
      <t xml:space="preserve"> (Red Machine)</t>
    </r>
  </si>
  <si>
    <t>g</t>
  </si>
  <si>
    <t>Monster</t>
  </si>
  <si>
    <t xml:space="preserve">Red Bull </t>
  </si>
  <si>
    <t>Rockstar</t>
  </si>
  <si>
    <t>Starbucks Frappuccino</t>
  </si>
  <si>
    <t>Vol.</t>
  </si>
  <si>
    <t>Servings</t>
  </si>
  <si>
    <t>Total Vol.</t>
  </si>
  <si>
    <t>Estimate</t>
  </si>
  <si>
    <t>Actual</t>
  </si>
  <si>
    <t>Concentration</t>
  </si>
  <si>
    <t>Percent Error</t>
  </si>
  <si>
    <t>h</t>
  </si>
  <si>
    <r>
      <t>Snapple</t>
    </r>
    <r>
      <rPr>
        <sz val="12"/>
        <rFont val="Calibri"/>
        <family val="2"/>
        <scheme val="minor"/>
      </rPr>
      <t xml:space="preserve"> (Peach Tea)</t>
    </r>
  </si>
  <si>
    <r>
      <t>Diet Snapple</t>
    </r>
    <r>
      <rPr>
        <sz val="12"/>
        <rFont val="Calibri"/>
        <family val="2"/>
        <scheme val="minor"/>
      </rPr>
      <t xml:space="preserve"> (Peach Tea)</t>
    </r>
  </si>
  <si>
    <r>
      <rPr>
        <b/>
        <sz val="12"/>
        <rFont val="Calibri"/>
        <family val="2"/>
        <scheme val="minor"/>
      </rPr>
      <t>Aloe Vera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King</t>
    </r>
    <r>
      <rPr>
        <sz val="12"/>
        <rFont val="Calibri"/>
        <family val="2"/>
        <scheme val="minor"/>
      </rPr>
      <t xml:space="preserve"> (Peach)</t>
    </r>
  </si>
  <si>
    <r>
      <t xml:space="preserve">Ocean Spray </t>
    </r>
    <r>
      <rPr>
        <sz val="12"/>
        <rFont val="Calibri"/>
        <family val="2"/>
        <scheme val="minor"/>
      </rPr>
      <t>(Peach)</t>
    </r>
  </si>
  <si>
    <t>i</t>
  </si>
  <si>
    <t>Coconut Juice</t>
  </si>
  <si>
    <r>
      <t>Coconut Water</t>
    </r>
    <r>
      <rPr>
        <sz val="12"/>
        <rFont val="Calibri"/>
        <family val="2"/>
        <scheme val="minor"/>
      </rPr>
      <t xml:space="preserve"> (Guava)</t>
    </r>
  </si>
  <si>
    <r>
      <t xml:space="preserve">Kern's </t>
    </r>
    <r>
      <rPr>
        <sz val="12"/>
        <rFont val="Calibri"/>
        <family val="2"/>
        <scheme val="minor"/>
      </rPr>
      <t>(Guava)</t>
    </r>
  </si>
  <si>
    <t>Jumex Guava Nectar</t>
  </si>
  <si>
    <t>j</t>
  </si>
  <si>
    <t xml:space="preserve">Gatorade </t>
  </si>
  <si>
    <r>
      <t>G2</t>
    </r>
    <r>
      <rPr>
        <sz val="12"/>
        <rFont val="Calibri"/>
        <family val="2"/>
        <scheme val="minor"/>
      </rPr>
      <t xml:space="preserve"> (Low Calorie)</t>
    </r>
  </si>
  <si>
    <t>Powerade</t>
  </si>
  <si>
    <r>
      <t xml:space="preserve">Powerade </t>
    </r>
    <r>
      <rPr>
        <sz val="12"/>
        <rFont val="Calibri"/>
        <family val="2"/>
        <scheme val="minor"/>
      </rPr>
      <t>(ZERO)</t>
    </r>
  </si>
  <si>
    <r>
      <t>[</t>
    </r>
    <r>
      <rPr>
        <u/>
        <sz val="12"/>
        <rFont val="Calibri"/>
        <family val="2"/>
        <scheme val="minor"/>
      </rPr>
      <t>_</t>
    </r>
    <r>
      <rPr>
        <b/>
        <u/>
        <sz val="12"/>
        <rFont val="Arno Pro Smbd"/>
        <family val="1"/>
      </rPr>
      <t>X</t>
    </r>
    <r>
      <rPr>
        <sz val="12"/>
        <rFont val="Calibri"/>
        <family val="2"/>
        <scheme val="minor"/>
      </rPr>
      <t xml:space="preserve">_]g Sugar per container  =  </t>
    </r>
  </si>
  <si>
    <r>
      <t>[_</t>
    </r>
    <r>
      <rPr>
        <u/>
        <sz val="11"/>
        <rFont val="Calibri"/>
        <family val="2"/>
        <scheme val="minor"/>
      </rPr>
      <t>?</t>
    </r>
    <r>
      <rPr>
        <sz val="11"/>
        <rFont val="Calibri"/>
        <family val="2"/>
        <scheme val="minor"/>
      </rPr>
      <t>_]g Sugar per serving   x    [_</t>
    </r>
    <r>
      <rPr>
        <u/>
        <sz val="11"/>
        <rFont val="Calibri"/>
        <family val="2"/>
        <scheme val="minor"/>
      </rPr>
      <t>?</t>
    </r>
    <r>
      <rPr>
        <sz val="11"/>
        <rFont val="Calibri"/>
        <family val="2"/>
        <scheme val="minor"/>
      </rPr>
      <t>_] servings per container</t>
    </r>
  </si>
  <si>
    <t xml:space="preserve">Actual Sugar Cubes per container   =   </t>
  </si>
  <si>
    <r>
      <t>[_</t>
    </r>
    <r>
      <rPr>
        <u/>
        <sz val="11"/>
        <rFont val="Adobe Caslon Pro Bold"/>
        <family val="1"/>
      </rPr>
      <t>X</t>
    </r>
    <r>
      <rPr>
        <u/>
        <sz val="11"/>
        <rFont val="Calibri"/>
        <family val="2"/>
        <scheme val="minor"/>
      </rPr>
      <t xml:space="preserve">_]g Sugar per container </t>
    </r>
  </si>
  <si>
    <t>[___]g Sugar per Sugar Cube</t>
  </si>
  <si>
    <t>When answering the questions below, try to make generalizations and find patterns, explain your answers, and support them with specific examples!</t>
  </si>
  <si>
    <t>1) What do you notice about the amounts of sugar in each cup? Are you at all surprised about any of them? Will this activity affect your drink choices?</t>
  </si>
  <si>
    <t xml:space="preserve">Sugar Concentration (g/100mL)  =  </t>
  </si>
  <si>
    <r>
      <t>[_</t>
    </r>
    <r>
      <rPr>
        <b/>
        <u/>
        <sz val="11"/>
        <rFont val="Adobe Garamond Pro Bold"/>
        <family val="1"/>
      </rPr>
      <t>X</t>
    </r>
    <r>
      <rPr>
        <u/>
        <sz val="11"/>
        <rFont val="Calibri"/>
        <family val="2"/>
        <scheme val="minor"/>
      </rPr>
      <t>_]g Sugar per container</t>
    </r>
    <r>
      <rPr>
        <sz val="11"/>
        <rFont val="Calibri"/>
        <family val="2"/>
        <scheme val="minor"/>
      </rPr>
      <t xml:space="preserve">   x  100mL</t>
    </r>
  </si>
  <si>
    <r>
      <t xml:space="preserve">     [_</t>
    </r>
    <r>
      <rPr>
        <u/>
        <sz val="11"/>
        <rFont val="Calibri"/>
        <family val="2"/>
        <scheme val="minor"/>
      </rPr>
      <t>?</t>
    </r>
    <r>
      <rPr>
        <sz val="11"/>
        <rFont val="Calibri"/>
        <family val="2"/>
        <scheme val="minor"/>
      </rPr>
      <t>_]mL per container</t>
    </r>
  </si>
  <si>
    <r>
      <t xml:space="preserve">2) Why is it helpful to calculate the </t>
    </r>
    <r>
      <rPr>
        <u/>
        <sz val="11"/>
        <rFont val="Calibri"/>
        <family val="2"/>
        <scheme val="minor"/>
      </rPr>
      <t>concentration</t>
    </r>
    <r>
      <rPr>
        <sz val="11"/>
        <rFont val="Calibri"/>
        <family val="2"/>
        <scheme val="minor"/>
      </rPr>
      <t xml:space="preserve"> of sugar rather than just the amount of sugar? Support your explanation with an example!</t>
    </r>
  </si>
  <si>
    <t>3) What do you notice about the drinks with the 10 highest and 10 lowest concentrations of sugar? Is there anything surprising/interesting about them?</t>
  </si>
  <si>
    <t xml:space="preserve">Percent Error (%)  =   </t>
  </si>
  <si>
    <r>
      <rPr>
        <u/>
        <sz val="11"/>
        <rFont val="Calibri"/>
        <family val="2"/>
        <scheme val="minor"/>
      </rPr>
      <t>(</t>
    </r>
    <r>
      <rPr>
        <b/>
        <u/>
        <sz val="11"/>
        <rFont val="Calibri"/>
        <family val="2"/>
        <scheme val="minor"/>
      </rPr>
      <t>Estimated</t>
    </r>
    <r>
      <rPr>
        <u/>
        <sz val="11"/>
        <rFont val="Calibri"/>
        <family val="2"/>
        <scheme val="minor"/>
      </rPr>
      <t xml:space="preserve"> # of cubes - </t>
    </r>
    <r>
      <rPr>
        <b/>
        <u/>
        <sz val="11"/>
        <rFont val="Calibri"/>
        <family val="2"/>
        <scheme val="minor"/>
      </rPr>
      <t>Actual</t>
    </r>
    <r>
      <rPr>
        <u/>
        <sz val="11"/>
        <rFont val="Calibri"/>
        <family val="2"/>
        <scheme val="minor"/>
      </rPr>
      <t xml:space="preserve"> # of cubes)</t>
    </r>
    <r>
      <rPr>
        <sz val="11"/>
        <rFont val="Calibri"/>
        <family val="2"/>
        <scheme val="minor"/>
      </rPr>
      <t xml:space="preserve">   x   100</t>
    </r>
  </si>
  <si>
    <r>
      <rPr>
        <b/>
        <sz val="11"/>
        <rFont val="Calibri"/>
        <family val="2"/>
        <scheme val="minor"/>
      </rPr>
      <t>Actual</t>
    </r>
    <r>
      <rPr>
        <sz val="11"/>
        <rFont val="Calibri"/>
        <family val="2"/>
        <scheme val="minor"/>
      </rPr>
      <t xml:space="preserve"> # of cubes</t>
    </r>
  </si>
  <si>
    <t>Sugar per serving (g)</t>
  </si>
  <si>
    <t>Sugar per container (g)</t>
  </si>
  <si>
    <r>
      <t xml:space="preserve">Ocean Spray </t>
    </r>
    <r>
      <rPr>
        <sz val="12"/>
        <rFont val="Calibri"/>
        <family val="2"/>
        <scheme val="minor"/>
      </rPr>
      <t>(Pineapple Peach)</t>
    </r>
  </si>
  <si>
    <t>.</t>
  </si>
  <si>
    <t>grp</t>
  </si>
  <si>
    <t>conc. (g/100mL)</t>
  </si>
  <si>
    <t>Actual (cubes)</t>
  </si>
  <si>
    <t>&lt;--cubes required for activity</t>
  </si>
  <si>
    <t>4) Describe 3 interesting or surprising sugar concentration comparisons either between two different "groups" or among the members of the same "group".</t>
  </si>
  <si>
    <r>
      <t xml:space="preserve">5) Why is it helpful to calculate the </t>
    </r>
    <r>
      <rPr>
        <u/>
        <sz val="11"/>
        <rFont val="Calibri"/>
        <family val="2"/>
        <scheme val="minor"/>
      </rPr>
      <t>percent</t>
    </r>
    <r>
      <rPr>
        <sz val="11"/>
        <rFont val="Calibri"/>
        <family val="2"/>
        <scheme val="minor"/>
      </rPr>
      <t xml:space="preserve"> error rather than just how far off your guess was, in sugar cubes? Support your explanation with an example!</t>
    </r>
  </si>
  <si>
    <t>6) What do you notice about the 5 drinks you overestimated the most and the 5 that you underestimated the most? Why do you think you were so far off?</t>
  </si>
  <si>
    <t>7) Describe how you felt about this activity, what you learned, what new thoughts or questions you have about sugar.</t>
  </si>
  <si>
    <t>*If you have suggestions for common drinks that should be used for this activity, let Mr. Warren know!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</si>
</sst>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2"/>
      <name val="Arno Pro Smbd"/>
      <family val="1"/>
    </font>
    <font>
      <u/>
      <sz val="11"/>
      <name val="Calibri"/>
      <family val="2"/>
      <scheme val="minor"/>
    </font>
    <font>
      <u/>
      <sz val="11"/>
      <name val="Adobe Caslon Pro Bold"/>
      <family val="1"/>
    </font>
    <font>
      <b/>
      <u/>
      <sz val="11"/>
      <name val="Adobe Garamond Pro Bold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1" fontId="3" fillId="3" borderId="0" xfId="0" applyNumberFormat="1" applyFont="1" applyFill="1"/>
    <xf numFmtId="0" fontId="4" fillId="3" borderId="0" xfId="0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/>
    <xf numFmtId="0" fontId="5" fillId="3" borderId="0" xfId="0" applyFont="1" applyFill="1" applyAlignment="1">
      <alignment horizontal="right"/>
    </xf>
    <xf numFmtId="0" fontId="10" fillId="3" borderId="0" xfId="0" applyFont="1" applyFill="1" applyBorder="1" applyAlignment="1">
      <alignment vertical="center"/>
    </xf>
    <xf numFmtId="0" fontId="3" fillId="3" borderId="0" xfId="0" applyFont="1" applyFill="1" applyBorder="1" applyAlignment="1"/>
    <xf numFmtId="1" fontId="3" fillId="3" borderId="0" xfId="0" applyNumberFormat="1" applyFont="1" applyFill="1" applyAlignment="1"/>
    <xf numFmtId="0" fontId="10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1" fontId="3" fillId="3" borderId="0" xfId="0" applyNumberFormat="1" applyFont="1" applyFill="1" applyBorder="1"/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4" fillId="3" borderId="2" xfId="0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/>
    <xf numFmtId="164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11" xfId="0" applyFont="1" applyFill="1" applyBorder="1"/>
    <xf numFmtId="0" fontId="4" fillId="3" borderId="11" xfId="0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164" fontId="3" fillId="3" borderId="1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0" xfId="0" applyFill="1"/>
    <xf numFmtId="0" fontId="13" fillId="2" borderId="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1" fontId="5" fillId="4" borderId="4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/>
    <xf numFmtId="1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/>
    <xf numFmtId="0" fontId="4" fillId="0" borderId="1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/>
    <xf numFmtId="1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2" fillId="0" borderId="11" xfId="0" applyFont="1" applyFill="1" applyBorder="1" applyAlignment="1"/>
    <xf numFmtId="164" fontId="5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3" fillId="5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topLeftCell="A43" zoomScaleNormal="100" workbookViewId="0">
      <selection activeCell="C67" sqref="C67"/>
    </sheetView>
  </sheetViews>
  <sheetFormatPr defaultRowHeight="15"/>
  <cols>
    <col min="1" max="1" width="6.5703125" style="3" bestFit="1" customWidth="1"/>
    <col min="2" max="2" width="4" style="2" bestFit="1" customWidth="1"/>
    <col min="3" max="3" width="32.85546875" style="2" customWidth="1"/>
    <col min="4" max="4" width="10.85546875" style="2" customWidth="1"/>
    <col min="5" max="5" width="10.140625" style="2" customWidth="1"/>
    <col min="6" max="6" width="9.5703125" style="13" customWidth="1"/>
    <col min="7" max="7" width="16.42578125" style="2" customWidth="1"/>
    <col min="8" max="8" width="14.140625" style="2" customWidth="1"/>
    <col min="9" max="9" width="13.42578125" style="2" customWidth="1"/>
    <col min="10" max="10" width="13.28515625" style="2" customWidth="1"/>
    <col min="11" max="16384" width="9.140625" style="2"/>
  </cols>
  <sheetData>
    <row r="1" spans="1:10" ht="77.25" customHeight="1" thickBot="1">
      <c r="A1" s="31" t="s">
        <v>0</v>
      </c>
      <c r="B1" s="32" t="s">
        <v>1</v>
      </c>
      <c r="C1" s="33" t="s">
        <v>2</v>
      </c>
      <c r="D1" s="34" t="s">
        <v>3</v>
      </c>
      <c r="E1" s="34" t="s">
        <v>4</v>
      </c>
      <c r="F1" s="35" t="s">
        <v>5</v>
      </c>
      <c r="G1" s="34" t="s">
        <v>6</v>
      </c>
      <c r="H1" s="35" t="s">
        <v>7</v>
      </c>
      <c r="I1" s="34" t="s">
        <v>8</v>
      </c>
      <c r="J1" s="36" t="s">
        <v>9</v>
      </c>
    </row>
    <row r="2" spans="1:10" ht="15.75">
      <c r="A2" s="37" t="s">
        <v>10</v>
      </c>
      <c r="B2" s="26">
        <v>1</v>
      </c>
      <c r="C2" s="27" t="s">
        <v>11</v>
      </c>
      <c r="D2" s="28">
        <v>500</v>
      </c>
      <c r="E2" s="28">
        <v>1</v>
      </c>
      <c r="F2" s="29">
        <f t="shared" ref="F2:F17" si="0">D2*E2</f>
        <v>500</v>
      </c>
      <c r="G2" s="30"/>
      <c r="H2" s="30"/>
      <c r="I2" s="30"/>
      <c r="J2" s="38"/>
    </row>
    <row r="3" spans="1:10" ht="15.75">
      <c r="A3" s="39" t="s">
        <v>10</v>
      </c>
      <c r="B3" s="4">
        <v>2</v>
      </c>
      <c r="C3" s="5" t="s">
        <v>12</v>
      </c>
      <c r="D3" s="6">
        <v>355</v>
      </c>
      <c r="E3" s="6">
        <v>1</v>
      </c>
      <c r="F3" s="7">
        <f t="shared" si="0"/>
        <v>355</v>
      </c>
      <c r="G3" s="8"/>
      <c r="H3" s="8"/>
      <c r="I3" s="8"/>
      <c r="J3" s="40"/>
    </row>
    <row r="4" spans="1:10" ht="15" customHeight="1">
      <c r="A4" s="39" t="s">
        <v>10</v>
      </c>
      <c r="B4" s="4">
        <v>3</v>
      </c>
      <c r="C4" s="5" t="s">
        <v>13</v>
      </c>
      <c r="D4" s="6">
        <v>355</v>
      </c>
      <c r="E4" s="6">
        <v>1</v>
      </c>
      <c r="F4" s="7">
        <f t="shared" si="0"/>
        <v>355</v>
      </c>
      <c r="G4" s="4"/>
      <c r="H4" s="9"/>
      <c r="I4" s="4"/>
      <c r="J4" s="41"/>
    </row>
    <row r="5" spans="1:10" ht="15" customHeight="1">
      <c r="A5" s="39" t="s">
        <v>10</v>
      </c>
      <c r="B5" s="4">
        <v>4</v>
      </c>
      <c r="C5" s="5" t="s">
        <v>14</v>
      </c>
      <c r="D5" s="6">
        <v>591</v>
      </c>
      <c r="E5" s="6">
        <v>1</v>
      </c>
      <c r="F5" s="7">
        <f t="shared" si="0"/>
        <v>591</v>
      </c>
      <c r="G5" s="8"/>
      <c r="H5" s="8"/>
      <c r="I5" s="8"/>
      <c r="J5" s="40"/>
    </row>
    <row r="6" spans="1:10" ht="15" customHeight="1">
      <c r="A6" s="39" t="s">
        <v>10</v>
      </c>
      <c r="B6" s="4">
        <v>5</v>
      </c>
      <c r="C6" s="5" t="s">
        <v>15</v>
      </c>
      <c r="D6" s="4">
        <v>591</v>
      </c>
      <c r="E6" s="4">
        <v>1</v>
      </c>
      <c r="F6" s="9">
        <f t="shared" si="0"/>
        <v>591</v>
      </c>
      <c r="G6" s="4"/>
      <c r="H6" s="9"/>
      <c r="I6" s="4"/>
      <c r="J6" s="41"/>
    </row>
    <row r="7" spans="1:10" ht="15" customHeight="1">
      <c r="A7" s="39" t="s">
        <v>16</v>
      </c>
      <c r="B7" s="4">
        <v>6</v>
      </c>
      <c r="C7" s="5" t="s">
        <v>17</v>
      </c>
      <c r="D7" s="6">
        <v>591</v>
      </c>
      <c r="E7" s="6">
        <v>1</v>
      </c>
      <c r="F7" s="7">
        <f t="shared" si="0"/>
        <v>591</v>
      </c>
      <c r="G7" s="4"/>
      <c r="H7" s="9"/>
      <c r="I7" s="4"/>
      <c r="J7" s="41"/>
    </row>
    <row r="8" spans="1:10" ht="15" customHeight="1">
      <c r="A8" s="39" t="s">
        <v>16</v>
      </c>
      <c r="B8" s="4">
        <v>7</v>
      </c>
      <c r="C8" s="5" t="s">
        <v>18</v>
      </c>
      <c r="D8" s="6">
        <v>473</v>
      </c>
      <c r="E8" s="6">
        <v>1</v>
      </c>
      <c r="F8" s="7">
        <f>D8*E8</f>
        <v>473</v>
      </c>
      <c r="G8" s="4"/>
      <c r="H8" s="9"/>
      <c r="I8" s="4"/>
      <c r="J8" s="41"/>
    </row>
    <row r="9" spans="1:10" ht="15" customHeight="1">
      <c r="A9" s="39" t="s">
        <v>16</v>
      </c>
      <c r="B9" s="4">
        <v>8</v>
      </c>
      <c r="C9" s="5" t="s">
        <v>19</v>
      </c>
      <c r="D9" s="6">
        <v>240</v>
      </c>
      <c r="E9" s="6">
        <v>2</v>
      </c>
      <c r="F9" s="7">
        <f>D9*E9</f>
        <v>480</v>
      </c>
      <c r="G9" s="4"/>
      <c r="H9" s="9"/>
      <c r="I9" s="4"/>
      <c r="J9" s="41"/>
    </row>
    <row r="10" spans="1:10" ht="15" customHeight="1">
      <c r="A10" s="39" t="s">
        <v>16</v>
      </c>
      <c r="B10" s="4">
        <v>9</v>
      </c>
      <c r="C10" s="5" t="s">
        <v>20</v>
      </c>
      <c r="D10" s="6">
        <v>236</v>
      </c>
      <c r="E10" s="6">
        <v>1</v>
      </c>
      <c r="F10" s="7">
        <f t="shared" si="0"/>
        <v>236</v>
      </c>
      <c r="G10" s="4"/>
      <c r="H10" s="9"/>
      <c r="I10" s="4"/>
      <c r="J10" s="41"/>
    </row>
    <row r="11" spans="1:10" ht="15" customHeight="1">
      <c r="A11" s="39" t="s">
        <v>21</v>
      </c>
      <c r="B11" s="4">
        <v>10</v>
      </c>
      <c r="C11" s="5" t="s">
        <v>22</v>
      </c>
      <c r="D11" s="6">
        <v>240</v>
      </c>
      <c r="E11" s="6">
        <v>2</v>
      </c>
      <c r="F11" s="7">
        <f t="shared" si="0"/>
        <v>480</v>
      </c>
      <c r="G11" s="4"/>
      <c r="H11" s="9"/>
      <c r="I11" s="4"/>
      <c r="J11" s="41"/>
    </row>
    <row r="12" spans="1:10" ht="15" customHeight="1">
      <c r="A12" s="39" t="s">
        <v>21</v>
      </c>
      <c r="B12" s="4">
        <v>11</v>
      </c>
      <c r="C12" s="5" t="s">
        <v>23</v>
      </c>
      <c r="D12" s="6">
        <v>237</v>
      </c>
      <c r="E12" s="6">
        <v>2.5</v>
      </c>
      <c r="F12" s="7">
        <f t="shared" si="0"/>
        <v>592.5</v>
      </c>
      <c r="G12" s="4"/>
      <c r="H12" s="9"/>
      <c r="I12" s="4"/>
      <c r="J12" s="41"/>
    </row>
    <row r="13" spans="1:10" ht="15" customHeight="1">
      <c r="A13" s="39" t="s">
        <v>21</v>
      </c>
      <c r="B13" s="4">
        <v>12</v>
      </c>
      <c r="C13" s="5" t="s">
        <v>24</v>
      </c>
      <c r="D13" s="6">
        <v>355</v>
      </c>
      <c r="E13" s="6">
        <v>1</v>
      </c>
      <c r="F13" s="7">
        <f t="shared" si="0"/>
        <v>355</v>
      </c>
      <c r="G13" s="4"/>
      <c r="H13" s="9"/>
      <c r="I13" s="4"/>
      <c r="J13" s="41"/>
    </row>
    <row r="14" spans="1:10" ht="15" customHeight="1">
      <c r="A14" s="39" t="s">
        <v>21</v>
      </c>
      <c r="B14" s="4">
        <v>13</v>
      </c>
      <c r="C14" s="5" t="s">
        <v>25</v>
      </c>
      <c r="D14" s="6">
        <v>355</v>
      </c>
      <c r="E14" s="6">
        <v>11</v>
      </c>
      <c r="F14" s="7">
        <f t="shared" si="0"/>
        <v>3905</v>
      </c>
      <c r="G14" s="8"/>
      <c r="H14" s="8"/>
      <c r="I14" s="8"/>
      <c r="J14" s="40"/>
    </row>
    <row r="15" spans="1:10" ht="15" customHeight="1">
      <c r="A15" s="39" t="s">
        <v>26</v>
      </c>
      <c r="B15" s="4">
        <v>14</v>
      </c>
      <c r="C15" s="5" t="s">
        <v>27</v>
      </c>
      <c r="D15" s="6">
        <v>340</v>
      </c>
      <c r="E15" s="6">
        <v>1</v>
      </c>
      <c r="F15" s="7">
        <f t="shared" si="0"/>
        <v>340</v>
      </c>
      <c r="G15" s="8"/>
      <c r="H15" s="8"/>
      <c r="I15" s="8"/>
      <c r="J15" s="40"/>
    </row>
    <row r="16" spans="1:10" ht="15" customHeight="1">
      <c r="A16" s="39" t="s">
        <v>26</v>
      </c>
      <c r="B16" s="4">
        <v>15</v>
      </c>
      <c r="C16" s="5" t="s">
        <v>28</v>
      </c>
      <c r="D16" s="6">
        <v>240</v>
      </c>
      <c r="E16" s="6">
        <v>2</v>
      </c>
      <c r="F16" s="7">
        <f t="shared" si="0"/>
        <v>480</v>
      </c>
      <c r="G16" s="8"/>
      <c r="H16" s="8"/>
      <c r="I16" s="8"/>
      <c r="J16" s="40"/>
    </row>
    <row r="17" spans="1:10" ht="15" customHeight="1">
      <c r="A17" s="39" t="s">
        <v>26</v>
      </c>
      <c r="B17" s="4">
        <v>16</v>
      </c>
      <c r="C17" s="5" t="s">
        <v>29</v>
      </c>
      <c r="D17" s="6">
        <v>240</v>
      </c>
      <c r="E17" s="6">
        <v>2</v>
      </c>
      <c r="F17" s="7">
        <f t="shared" si="0"/>
        <v>480</v>
      </c>
      <c r="G17" s="8"/>
      <c r="H17" s="8"/>
      <c r="I17" s="8"/>
      <c r="J17" s="40"/>
    </row>
    <row r="18" spans="1:10" ht="15" customHeight="1">
      <c r="A18" s="39" t="s">
        <v>26</v>
      </c>
      <c r="B18" s="4">
        <v>17</v>
      </c>
      <c r="C18" s="10" t="s">
        <v>30</v>
      </c>
      <c r="D18" s="6">
        <v>591</v>
      </c>
      <c r="E18" s="6">
        <v>1</v>
      </c>
      <c r="F18" s="7">
        <v>591</v>
      </c>
      <c r="G18" s="4"/>
      <c r="H18" s="9"/>
      <c r="I18" s="4"/>
      <c r="J18" s="41"/>
    </row>
    <row r="19" spans="1:10" ht="15" customHeight="1">
      <c r="A19" s="39" t="s">
        <v>31</v>
      </c>
      <c r="B19" s="4">
        <v>18</v>
      </c>
      <c r="C19" s="11" t="s">
        <v>32</v>
      </c>
      <c r="D19" s="6">
        <v>236</v>
      </c>
      <c r="E19" s="6">
        <v>1</v>
      </c>
      <c r="F19" s="7">
        <f t="shared" ref="F19:F43" si="1">D19*E19</f>
        <v>236</v>
      </c>
      <c r="G19" s="4"/>
      <c r="H19" s="9"/>
      <c r="I19" s="4"/>
      <c r="J19" s="41"/>
    </row>
    <row r="20" spans="1:10" ht="15" customHeight="1">
      <c r="A20" s="39" t="s">
        <v>31</v>
      </c>
      <c r="B20" s="4">
        <v>19</v>
      </c>
      <c r="C20" s="12" t="s">
        <v>33</v>
      </c>
      <c r="D20" s="6">
        <v>236</v>
      </c>
      <c r="E20" s="6">
        <v>1</v>
      </c>
      <c r="F20" s="7">
        <f t="shared" si="1"/>
        <v>236</v>
      </c>
      <c r="G20" s="4"/>
      <c r="H20" s="9"/>
      <c r="I20" s="4"/>
      <c r="J20" s="41"/>
    </row>
    <row r="21" spans="1:10" ht="15" customHeight="1">
      <c r="A21" s="39" t="s">
        <v>31</v>
      </c>
      <c r="B21" s="4">
        <v>20</v>
      </c>
      <c r="C21" s="5" t="s">
        <v>34</v>
      </c>
      <c r="D21" s="6">
        <v>236</v>
      </c>
      <c r="E21" s="6">
        <v>1</v>
      </c>
      <c r="F21" s="7">
        <f t="shared" si="1"/>
        <v>236</v>
      </c>
      <c r="G21" s="4"/>
      <c r="H21" s="9"/>
      <c r="I21" s="4"/>
      <c r="J21" s="41"/>
    </row>
    <row r="22" spans="1:10" ht="15" customHeight="1">
      <c r="A22" s="39" t="s">
        <v>31</v>
      </c>
      <c r="B22" s="4">
        <v>21</v>
      </c>
      <c r="C22" s="5" t="s">
        <v>35</v>
      </c>
      <c r="D22" s="6">
        <v>236</v>
      </c>
      <c r="E22" s="6">
        <v>1</v>
      </c>
      <c r="F22" s="7">
        <f t="shared" si="1"/>
        <v>236</v>
      </c>
      <c r="G22" s="4"/>
      <c r="H22" s="9"/>
      <c r="I22" s="4"/>
      <c r="J22" s="41"/>
    </row>
    <row r="23" spans="1:10" ht="15" customHeight="1">
      <c r="A23" s="39" t="s">
        <v>36</v>
      </c>
      <c r="B23" s="4">
        <v>22</v>
      </c>
      <c r="C23" s="5" t="s">
        <v>37</v>
      </c>
      <c r="D23" s="6">
        <v>240</v>
      </c>
      <c r="E23" s="6">
        <v>3</v>
      </c>
      <c r="F23" s="7">
        <f t="shared" si="1"/>
        <v>720</v>
      </c>
      <c r="G23" s="4"/>
      <c r="H23" s="9"/>
      <c r="I23" s="4"/>
      <c r="J23" s="41"/>
    </row>
    <row r="24" spans="1:10" ht="15" customHeight="1">
      <c r="A24" s="39" t="s">
        <v>36</v>
      </c>
      <c r="B24" s="4">
        <v>23</v>
      </c>
      <c r="C24" s="5" t="s">
        <v>38</v>
      </c>
      <c r="D24" s="6">
        <v>240</v>
      </c>
      <c r="E24" s="6">
        <v>2</v>
      </c>
      <c r="F24" s="7">
        <f t="shared" si="1"/>
        <v>480</v>
      </c>
      <c r="G24" s="4"/>
      <c r="H24" s="9"/>
      <c r="I24" s="4"/>
      <c r="J24" s="41"/>
    </row>
    <row r="25" spans="1:10" ht="15" customHeight="1">
      <c r="A25" s="39" t="s">
        <v>36</v>
      </c>
      <c r="B25" s="4">
        <v>24</v>
      </c>
      <c r="C25" s="5" t="s">
        <v>39</v>
      </c>
      <c r="D25" s="6">
        <v>240</v>
      </c>
      <c r="E25" s="6">
        <v>4</v>
      </c>
      <c r="F25" s="7">
        <f t="shared" si="1"/>
        <v>960</v>
      </c>
      <c r="G25" s="8"/>
      <c r="H25" s="8"/>
      <c r="I25" s="8"/>
      <c r="J25" s="40"/>
    </row>
    <row r="26" spans="1:10" ht="15" customHeight="1">
      <c r="A26" s="39" t="s">
        <v>36</v>
      </c>
      <c r="B26" s="4">
        <v>25</v>
      </c>
      <c r="C26" s="5" t="s">
        <v>40</v>
      </c>
      <c r="D26" s="6">
        <v>240</v>
      </c>
      <c r="E26" s="6">
        <v>2</v>
      </c>
      <c r="F26" s="7">
        <f t="shared" si="1"/>
        <v>480</v>
      </c>
      <c r="G26" s="4"/>
      <c r="H26" s="9"/>
      <c r="I26" s="4"/>
      <c r="J26" s="41"/>
    </row>
    <row r="27" spans="1:10" ht="15" customHeight="1">
      <c r="A27" s="39" t="s">
        <v>41</v>
      </c>
      <c r="B27" s="4">
        <v>26</v>
      </c>
      <c r="C27" s="5" t="s">
        <v>42</v>
      </c>
      <c r="D27" s="4">
        <v>240</v>
      </c>
      <c r="E27" s="4">
        <v>2</v>
      </c>
      <c r="F27" s="9">
        <f t="shared" si="1"/>
        <v>480</v>
      </c>
      <c r="G27" s="8"/>
      <c r="H27" s="8"/>
      <c r="I27" s="8"/>
      <c r="J27" s="40"/>
    </row>
    <row r="28" spans="1:10" ht="15" customHeight="1">
      <c r="A28" s="39" t="s">
        <v>41</v>
      </c>
      <c r="B28" s="4">
        <v>27</v>
      </c>
      <c r="C28" s="5" t="s">
        <v>43</v>
      </c>
      <c r="D28" s="6">
        <v>250</v>
      </c>
      <c r="E28" s="6">
        <v>1</v>
      </c>
      <c r="F28" s="7">
        <f t="shared" si="1"/>
        <v>250</v>
      </c>
      <c r="G28" s="4"/>
      <c r="H28" s="9"/>
      <c r="I28" s="4"/>
      <c r="J28" s="41"/>
    </row>
    <row r="29" spans="1:10" ht="15" customHeight="1">
      <c r="A29" s="39" t="s">
        <v>41</v>
      </c>
      <c r="B29" s="4">
        <v>28</v>
      </c>
      <c r="C29" s="5" t="s">
        <v>44</v>
      </c>
      <c r="D29" s="6">
        <v>240</v>
      </c>
      <c r="E29" s="6">
        <v>2</v>
      </c>
      <c r="F29" s="7">
        <f t="shared" si="1"/>
        <v>480</v>
      </c>
      <c r="G29" s="4"/>
      <c r="H29" s="9"/>
      <c r="I29" s="4"/>
      <c r="J29" s="41"/>
    </row>
    <row r="30" spans="1:10" ht="15" customHeight="1" thickBot="1">
      <c r="A30" s="42" t="s">
        <v>41</v>
      </c>
      <c r="B30" s="43">
        <v>29</v>
      </c>
      <c r="C30" s="44" t="s">
        <v>45</v>
      </c>
      <c r="D30" s="45">
        <v>281</v>
      </c>
      <c r="E30" s="45">
        <v>1</v>
      </c>
      <c r="F30" s="46">
        <f t="shared" si="1"/>
        <v>281</v>
      </c>
      <c r="G30" s="43"/>
      <c r="H30" s="47"/>
      <c r="I30" s="43"/>
      <c r="J30" s="48"/>
    </row>
    <row r="31" spans="1:10" s="64" customFormat="1" ht="15" customHeight="1" thickBot="1">
      <c r="A31" s="31" t="s">
        <v>0</v>
      </c>
      <c r="B31" s="32" t="s">
        <v>1</v>
      </c>
      <c r="C31" s="67" t="s">
        <v>2</v>
      </c>
      <c r="D31" s="68" t="s">
        <v>46</v>
      </c>
      <c r="E31" s="68" t="s">
        <v>47</v>
      </c>
      <c r="F31" s="69" t="s">
        <v>48</v>
      </c>
      <c r="G31" s="32" t="s">
        <v>49</v>
      </c>
      <c r="H31" s="70" t="s">
        <v>50</v>
      </c>
      <c r="I31" s="32" t="s">
        <v>51</v>
      </c>
      <c r="J31" s="71" t="s">
        <v>52</v>
      </c>
    </row>
    <row r="32" spans="1:10" ht="15" customHeight="1">
      <c r="A32" s="37" t="s">
        <v>53</v>
      </c>
      <c r="B32" s="26">
        <v>30</v>
      </c>
      <c r="C32" s="27" t="s">
        <v>54</v>
      </c>
      <c r="D32" s="28">
        <v>473</v>
      </c>
      <c r="E32" s="28">
        <v>1</v>
      </c>
      <c r="F32" s="29">
        <f t="shared" si="1"/>
        <v>473</v>
      </c>
      <c r="G32" s="26"/>
      <c r="H32" s="65"/>
      <c r="I32" s="26"/>
      <c r="J32" s="66"/>
    </row>
    <row r="33" spans="1:10" ht="15" customHeight="1">
      <c r="A33" s="39" t="s">
        <v>53</v>
      </c>
      <c r="B33" s="4">
        <v>31</v>
      </c>
      <c r="C33" s="5" t="s">
        <v>55</v>
      </c>
      <c r="D33" s="6">
        <v>473</v>
      </c>
      <c r="E33" s="6">
        <v>1</v>
      </c>
      <c r="F33" s="7">
        <f t="shared" si="1"/>
        <v>473</v>
      </c>
      <c r="G33" s="4"/>
      <c r="H33" s="9"/>
      <c r="I33" s="4"/>
      <c r="J33" s="41"/>
    </row>
    <row r="34" spans="1:10" ht="15" customHeight="1">
      <c r="A34" s="39" t="s">
        <v>53</v>
      </c>
      <c r="B34" s="4">
        <v>32</v>
      </c>
      <c r="C34" s="12" t="s">
        <v>56</v>
      </c>
      <c r="D34" s="6">
        <v>240</v>
      </c>
      <c r="E34" s="6">
        <v>2</v>
      </c>
      <c r="F34" s="7">
        <f t="shared" si="1"/>
        <v>480</v>
      </c>
      <c r="G34" s="8"/>
      <c r="H34" s="8"/>
      <c r="I34" s="8"/>
      <c r="J34" s="40"/>
    </row>
    <row r="35" spans="1:10" ht="15" customHeight="1">
      <c r="A35" s="39" t="s">
        <v>53</v>
      </c>
      <c r="B35" s="4">
        <v>33</v>
      </c>
      <c r="C35" s="5" t="s">
        <v>57</v>
      </c>
      <c r="D35" s="6">
        <v>240</v>
      </c>
      <c r="E35" s="6">
        <v>2</v>
      </c>
      <c r="F35" s="7">
        <f t="shared" si="1"/>
        <v>480</v>
      </c>
      <c r="G35" s="8"/>
      <c r="H35" s="8"/>
      <c r="I35" s="8"/>
      <c r="J35" s="40"/>
    </row>
    <row r="36" spans="1:10" ht="15" customHeight="1">
      <c r="A36" s="39" t="s">
        <v>58</v>
      </c>
      <c r="B36" s="4">
        <v>34</v>
      </c>
      <c r="C36" s="5" t="s">
        <v>59</v>
      </c>
      <c r="D36" s="6">
        <v>260</v>
      </c>
      <c r="E36" s="6">
        <v>2</v>
      </c>
      <c r="F36" s="7">
        <f t="shared" si="1"/>
        <v>520</v>
      </c>
      <c r="G36" s="8"/>
      <c r="H36" s="8"/>
      <c r="I36" s="8"/>
      <c r="J36" s="40"/>
    </row>
    <row r="37" spans="1:10" ht="15" customHeight="1">
      <c r="A37" s="39" t="s">
        <v>58</v>
      </c>
      <c r="B37" s="4">
        <v>35</v>
      </c>
      <c r="C37" s="5" t="s">
        <v>60</v>
      </c>
      <c r="D37" s="6">
        <v>240</v>
      </c>
      <c r="E37" s="6">
        <v>2</v>
      </c>
      <c r="F37" s="7">
        <f t="shared" si="1"/>
        <v>480</v>
      </c>
      <c r="G37" s="4"/>
      <c r="H37" s="9"/>
      <c r="I37" s="4"/>
      <c r="J37" s="41"/>
    </row>
    <row r="38" spans="1:10" ht="15" customHeight="1">
      <c r="A38" s="39" t="s">
        <v>58</v>
      </c>
      <c r="B38" s="4">
        <v>36</v>
      </c>
      <c r="C38" s="5" t="s">
        <v>61</v>
      </c>
      <c r="D38" s="6">
        <v>340</v>
      </c>
      <c r="E38" s="6">
        <v>1</v>
      </c>
      <c r="F38" s="7">
        <f t="shared" si="1"/>
        <v>340</v>
      </c>
      <c r="G38" s="8"/>
      <c r="H38" s="8"/>
      <c r="I38" s="8"/>
      <c r="J38" s="40"/>
    </row>
    <row r="39" spans="1:10" ht="15" customHeight="1">
      <c r="A39" s="39" t="s">
        <v>58</v>
      </c>
      <c r="B39" s="4">
        <v>37</v>
      </c>
      <c r="C39" s="5" t="s">
        <v>62</v>
      </c>
      <c r="D39" s="6">
        <v>240</v>
      </c>
      <c r="E39" s="6">
        <v>4</v>
      </c>
      <c r="F39" s="7">
        <f t="shared" si="1"/>
        <v>960</v>
      </c>
      <c r="G39" s="4"/>
      <c r="H39" s="9"/>
      <c r="I39" s="4"/>
      <c r="J39" s="41"/>
    </row>
    <row r="40" spans="1:10" ht="15" customHeight="1">
      <c r="A40" s="39" t="s">
        <v>63</v>
      </c>
      <c r="B40" s="4">
        <v>38</v>
      </c>
      <c r="C40" s="5" t="s">
        <v>64</v>
      </c>
      <c r="D40" s="6">
        <v>355</v>
      </c>
      <c r="E40" s="6">
        <v>2</v>
      </c>
      <c r="F40" s="7">
        <f t="shared" si="1"/>
        <v>710</v>
      </c>
      <c r="G40" s="8"/>
      <c r="H40" s="8"/>
      <c r="I40" s="8"/>
      <c r="J40" s="40"/>
    </row>
    <row r="41" spans="1:10" ht="15" customHeight="1">
      <c r="A41" s="39" t="s">
        <v>63</v>
      </c>
      <c r="B41" s="4">
        <v>39</v>
      </c>
      <c r="C41" s="5" t="s">
        <v>65</v>
      </c>
      <c r="D41" s="6">
        <v>591</v>
      </c>
      <c r="E41" s="6">
        <v>1</v>
      </c>
      <c r="F41" s="7">
        <f t="shared" si="1"/>
        <v>591</v>
      </c>
      <c r="G41" s="4"/>
      <c r="H41" s="9"/>
      <c r="I41" s="4"/>
      <c r="J41" s="41"/>
    </row>
    <row r="42" spans="1:10" ht="15" customHeight="1">
      <c r="A42" s="39" t="s">
        <v>63</v>
      </c>
      <c r="B42" s="4">
        <v>40</v>
      </c>
      <c r="C42" s="5" t="s">
        <v>66</v>
      </c>
      <c r="D42" s="6">
        <v>360</v>
      </c>
      <c r="E42" s="6">
        <v>2.5</v>
      </c>
      <c r="F42" s="7">
        <f t="shared" si="1"/>
        <v>900</v>
      </c>
      <c r="G42" s="8"/>
      <c r="H42" s="8"/>
      <c r="I42" s="8"/>
      <c r="J42" s="40"/>
    </row>
    <row r="43" spans="1:10" ht="16.5" thickBot="1">
      <c r="A43" s="42" t="s">
        <v>63</v>
      </c>
      <c r="B43" s="43">
        <v>41</v>
      </c>
      <c r="C43" s="44" t="s">
        <v>67</v>
      </c>
      <c r="D43" s="45">
        <v>591</v>
      </c>
      <c r="E43" s="45">
        <v>1</v>
      </c>
      <c r="F43" s="46">
        <f t="shared" si="1"/>
        <v>591</v>
      </c>
      <c r="G43" s="43"/>
      <c r="H43" s="47"/>
      <c r="I43" s="43"/>
      <c r="J43" s="48"/>
    </row>
    <row r="44" spans="1:10" ht="12.75" customHeight="1"/>
    <row r="45" spans="1:10" ht="15.75" customHeight="1">
      <c r="C45" s="14" t="s">
        <v>68</v>
      </c>
      <c r="D45" s="15" t="s">
        <v>69</v>
      </c>
    </row>
    <row r="46" spans="1:10" ht="12.75" customHeight="1"/>
    <row r="47" spans="1:10" s="16" customFormat="1" ht="15.75" customHeight="1">
      <c r="A47" s="3"/>
      <c r="C47" s="17" t="s">
        <v>70</v>
      </c>
      <c r="D47" s="18" t="s">
        <v>71</v>
      </c>
      <c r="E47" s="19"/>
      <c r="F47" s="20"/>
    </row>
    <row r="48" spans="1:10">
      <c r="C48" s="22"/>
      <c r="D48" s="2" t="s">
        <v>72</v>
      </c>
      <c r="E48" s="23"/>
    </row>
    <row r="49" spans="1:7">
      <c r="C49" s="22"/>
      <c r="E49" s="23"/>
    </row>
    <row r="50" spans="1:7" ht="10.5" customHeight="1"/>
    <row r="51" spans="1:7" ht="15.75">
      <c r="C51" s="17" t="s">
        <v>75</v>
      </c>
      <c r="D51" s="21" t="s">
        <v>76</v>
      </c>
      <c r="E51" s="19"/>
      <c r="F51" s="19"/>
      <c r="G51" s="16"/>
    </row>
    <row r="52" spans="1:7">
      <c r="D52" s="24" t="s">
        <v>77</v>
      </c>
      <c r="E52" s="23"/>
      <c r="F52" s="23"/>
    </row>
    <row r="53" spans="1:7" ht="10.5" customHeight="1">
      <c r="D53" s="24"/>
      <c r="E53" s="23"/>
      <c r="F53" s="23"/>
    </row>
    <row r="54" spans="1:7">
      <c r="A54" s="63" t="s">
        <v>73</v>
      </c>
      <c r="C54" s="22"/>
      <c r="E54" s="23"/>
    </row>
    <row r="55" spans="1:7">
      <c r="A55" s="15" t="s">
        <v>74</v>
      </c>
      <c r="C55" s="22"/>
      <c r="E55" s="23"/>
    </row>
    <row r="56" spans="1:7">
      <c r="A56" s="2" t="s">
        <v>78</v>
      </c>
      <c r="D56" s="24"/>
      <c r="E56" s="23"/>
      <c r="F56" s="23"/>
    </row>
    <row r="57" spans="1:7">
      <c r="A57" s="2" t="s">
        <v>79</v>
      </c>
      <c r="D57" s="24"/>
      <c r="E57" s="23"/>
      <c r="F57" s="23"/>
    </row>
    <row r="58" spans="1:7">
      <c r="A58" s="62" t="s">
        <v>91</v>
      </c>
    </row>
    <row r="59" spans="1:7">
      <c r="D59" s="24"/>
      <c r="E59" s="23"/>
      <c r="F59" s="23"/>
    </row>
    <row r="60" spans="1:7">
      <c r="C60" s="17" t="s">
        <v>80</v>
      </c>
      <c r="D60" s="23" t="s">
        <v>81</v>
      </c>
      <c r="E60" s="23"/>
      <c r="F60" s="25"/>
      <c r="G60" s="23"/>
    </row>
    <row r="61" spans="1:7">
      <c r="E61" s="3" t="s">
        <v>82</v>
      </c>
    </row>
    <row r="62" spans="1:7" ht="10.5" customHeight="1"/>
    <row r="63" spans="1:7">
      <c r="A63" s="2" t="s">
        <v>92</v>
      </c>
    </row>
    <row r="64" spans="1:7">
      <c r="A64" s="15" t="s">
        <v>93</v>
      </c>
    </row>
    <row r="65" spans="1:1">
      <c r="A65" s="15" t="s">
        <v>94</v>
      </c>
    </row>
    <row r="66" spans="1:1">
      <c r="A66" s="111" t="s">
        <v>95</v>
      </c>
    </row>
  </sheetData>
  <sortState ref="A2:F42">
    <sortCondition ref="B2:B42"/>
  </sortState>
  <pageMargins left="0.3" right="0.3" top="0.7" bottom="0.7" header="0" footer="0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M2" sqref="M2"/>
    </sheetView>
  </sheetViews>
  <sheetFormatPr defaultRowHeight="15"/>
  <cols>
    <col min="1" max="1" width="7" customWidth="1"/>
    <col min="2" max="2" width="3" bestFit="1" customWidth="1"/>
    <col min="3" max="3" width="30.42578125" bestFit="1" customWidth="1"/>
    <col min="4" max="4" width="8" style="53" bestFit="1" customWidth="1"/>
    <col min="5" max="5" width="9.28515625" style="53" customWidth="1"/>
    <col min="6" max="6" width="8" bestFit="1" customWidth="1"/>
    <col min="7" max="7" width="10.140625" style="56" customWidth="1"/>
    <col min="8" max="8" width="11" style="1" customWidth="1"/>
    <col min="9" max="9" width="15.85546875" style="60" customWidth="1"/>
    <col min="10" max="10" width="13.85546875" style="61" customWidth="1"/>
  </cols>
  <sheetData>
    <row r="1" spans="1:10" ht="60.75" thickBot="1">
      <c r="A1" s="31" t="s">
        <v>0</v>
      </c>
      <c r="B1" s="32" t="s">
        <v>1</v>
      </c>
      <c r="C1" s="33" t="s">
        <v>2</v>
      </c>
      <c r="D1" s="34" t="s">
        <v>3</v>
      </c>
      <c r="E1" s="34" t="s">
        <v>4</v>
      </c>
      <c r="F1" s="35" t="s">
        <v>5</v>
      </c>
      <c r="G1" s="50" t="s">
        <v>83</v>
      </c>
      <c r="H1" s="49" t="s">
        <v>84</v>
      </c>
      <c r="I1" s="57" t="s">
        <v>7</v>
      </c>
      <c r="J1" s="98" t="s">
        <v>8</v>
      </c>
    </row>
    <row r="2" spans="1:10" ht="15.75">
      <c r="A2" s="37" t="s">
        <v>10</v>
      </c>
      <c r="B2" s="26">
        <v>1</v>
      </c>
      <c r="C2" s="27" t="s">
        <v>11</v>
      </c>
      <c r="D2" s="28">
        <v>500</v>
      </c>
      <c r="E2" s="28">
        <v>1</v>
      </c>
      <c r="F2" s="29">
        <f t="shared" ref="F2:F17" si="0">D2*E2</f>
        <v>500</v>
      </c>
      <c r="G2" s="54">
        <v>55</v>
      </c>
      <c r="H2" s="51">
        <f t="shared" ref="H2:H42" si="1">G2*E2</f>
        <v>55</v>
      </c>
      <c r="I2" s="58">
        <f>H2/4</f>
        <v>13.75</v>
      </c>
      <c r="J2" s="99">
        <f t="shared" ref="J2:J42" si="2">100*(H2/F2)</f>
        <v>11</v>
      </c>
    </row>
    <row r="3" spans="1:10" ht="15.75">
      <c r="A3" s="39" t="s">
        <v>10</v>
      </c>
      <c r="B3" s="4">
        <v>2</v>
      </c>
      <c r="C3" s="5" t="s">
        <v>12</v>
      </c>
      <c r="D3" s="6">
        <v>355</v>
      </c>
      <c r="E3" s="6">
        <v>1</v>
      </c>
      <c r="F3" s="7">
        <f t="shared" si="0"/>
        <v>355</v>
      </c>
      <c r="G3" s="54">
        <v>39</v>
      </c>
      <c r="H3" s="51">
        <f t="shared" si="1"/>
        <v>39</v>
      </c>
      <c r="I3" s="58">
        <f t="shared" ref="I3:I42" si="3">H3/4</f>
        <v>9.75</v>
      </c>
      <c r="J3" s="100">
        <f t="shared" si="2"/>
        <v>10.985915492957748</v>
      </c>
    </row>
    <row r="4" spans="1:10" ht="15.75">
      <c r="A4" s="39" t="s">
        <v>10</v>
      </c>
      <c r="B4" s="4">
        <v>3</v>
      </c>
      <c r="C4" s="5" t="s">
        <v>13</v>
      </c>
      <c r="D4" s="6">
        <v>355</v>
      </c>
      <c r="E4" s="6">
        <v>1</v>
      </c>
      <c r="F4" s="7">
        <f t="shared" si="0"/>
        <v>355</v>
      </c>
      <c r="G4" s="54">
        <v>24</v>
      </c>
      <c r="H4" s="51">
        <f t="shared" si="1"/>
        <v>24</v>
      </c>
      <c r="I4" s="58">
        <f t="shared" si="3"/>
        <v>6</v>
      </c>
      <c r="J4" s="100">
        <f t="shared" si="2"/>
        <v>6.7605633802816891</v>
      </c>
    </row>
    <row r="5" spans="1:10" ht="15.75">
      <c r="A5" s="39" t="s">
        <v>10</v>
      </c>
      <c r="B5" s="4">
        <v>4</v>
      </c>
      <c r="C5" s="5" t="s">
        <v>14</v>
      </c>
      <c r="D5" s="6">
        <v>591</v>
      </c>
      <c r="E5" s="6">
        <v>1</v>
      </c>
      <c r="F5" s="7">
        <f t="shared" si="0"/>
        <v>591</v>
      </c>
      <c r="G5" s="54">
        <v>0</v>
      </c>
      <c r="H5" s="51">
        <f t="shared" si="1"/>
        <v>0</v>
      </c>
      <c r="I5" s="58">
        <f t="shared" si="3"/>
        <v>0</v>
      </c>
      <c r="J5" s="101">
        <f t="shared" si="2"/>
        <v>0</v>
      </c>
    </row>
    <row r="6" spans="1:10" ht="15.75">
      <c r="A6" s="39" t="s">
        <v>10</v>
      </c>
      <c r="B6" s="4">
        <v>5</v>
      </c>
      <c r="C6" s="5" t="s">
        <v>15</v>
      </c>
      <c r="D6" s="4">
        <v>591</v>
      </c>
      <c r="E6" s="4">
        <v>1</v>
      </c>
      <c r="F6" s="9">
        <f t="shared" si="0"/>
        <v>591</v>
      </c>
      <c r="G6" s="54">
        <v>0</v>
      </c>
      <c r="H6" s="51">
        <f t="shared" si="1"/>
        <v>0</v>
      </c>
      <c r="I6" s="58">
        <f t="shared" si="3"/>
        <v>0</v>
      </c>
      <c r="J6" s="101">
        <f t="shared" si="2"/>
        <v>0</v>
      </c>
    </row>
    <row r="7" spans="1:10" ht="15.75">
      <c r="A7" s="39" t="s">
        <v>16</v>
      </c>
      <c r="B7" s="4">
        <v>6</v>
      </c>
      <c r="C7" s="5" t="s">
        <v>17</v>
      </c>
      <c r="D7" s="6">
        <v>591</v>
      </c>
      <c r="E7" s="6">
        <v>1</v>
      </c>
      <c r="F7" s="7">
        <f t="shared" si="0"/>
        <v>591</v>
      </c>
      <c r="G7" s="54">
        <v>32</v>
      </c>
      <c r="H7" s="51">
        <f t="shared" si="1"/>
        <v>32</v>
      </c>
      <c r="I7" s="58">
        <f t="shared" si="3"/>
        <v>8</v>
      </c>
      <c r="J7" s="101">
        <f t="shared" si="2"/>
        <v>5.4145516074450084</v>
      </c>
    </row>
    <row r="8" spans="1:10" ht="15.75">
      <c r="A8" s="39" t="s">
        <v>16</v>
      </c>
      <c r="B8" s="4">
        <v>7</v>
      </c>
      <c r="C8" s="5" t="s">
        <v>18</v>
      </c>
      <c r="D8" s="6">
        <v>473</v>
      </c>
      <c r="E8" s="6">
        <v>1</v>
      </c>
      <c r="F8" s="7">
        <f t="shared" si="0"/>
        <v>473</v>
      </c>
      <c r="G8" s="54">
        <v>27</v>
      </c>
      <c r="H8" s="51">
        <f t="shared" si="1"/>
        <v>27</v>
      </c>
      <c r="I8" s="58">
        <f t="shared" si="3"/>
        <v>6.75</v>
      </c>
      <c r="J8" s="101">
        <f t="shared" si="2"/>
        <v>5.7082452431289639</v>
      </c>
    </row>
    <row r="9" spans="1:10" ht="15.75">
      <c r="A9" s="39" t="s">
        <v>16</v>
      </c>
      <c r="B9" s="4">
        <v>8</v>
      </c>
      <c r="C9" s="5" t="s">
        <v>19</v>
      </c>
      <c r="D9" s="6">
        <v>240</v>
      </c>
      <c r="E9" s="6">
        <v>2</v>
      </c>
      <c r="F9" s="7">
        <f t="shared" si="0"/>
        <v>480</v>
      </c>
      <c r="G9" s="54">
        <v>22</v>
      </c>
      <c r="H9" s="51">
        <f t="shared" si="1"/>
        <v>44</v>
      </c>
      <c r="I9" s="58">
        <f t="shared" si="3"/>
        <v>11</v>
      </c>
      <c r="J9" s="100">
        <f t="shared" si="2"/>
        <v>9.1666666666666661</v>
      </c>
    </row>
    <row r="10" spans="1:10" ht="15.75">
      <c r="A10" s="39" t="s">
        <v>16</v>
      </c>
      <c r="B10" s="4">
        <v>9</v>
      </c>
      <c r="C10" s="5" t="s">
        <v>20</v>
      </c>
      <c r="D10" s="6">
        <v>236</v>
      </c>
      <c r="E10" s="6">
        <v>1</v>
      </c>
      <c r="F10" s="7">
        <f t="shared" si="0"/>
        <v>236</v>
      </c>
      <c r="G10" s="54">
        <v>27</v>
      </c>
      <c r="H10" s="51">
        <f t="shared" si="1"/>
        <v>27</v>
      </c>
      <c r="I10" s="58">
        <f t="shared" si="3"/>
        <v>6.75</v>
      </c>
      <c r="J10" s="99">
        <f t="shared" si="2"/>
        <v>11.440677966101696</v>
      </c>
    </row>
    <row r="11" spans="1:10" ht="15.75">
      <c r="A11" s="39" t="s">
        <v>21</v>
      </c>
      <c r="B11" s="4">
        <v>10</v>
      </c>
      <c r="C11" s="5" t="s">
        <v>22</v>
      </c>
      <c r="D11" s="6">
        <v>240</v>
      </c>
      <c r="E11" s="6">
        <v>2</v>
      </c>
      <c r="F11" s="7">
        <f t="shared" si="0"/>
        <v>480</v>
      </c>
      <c r="G11" s="54">
        <v>28</v>
      </c>
      <c r="H11" s="51">
        <f t="shared" si="1"/>
        <v>56</v>
      </c>
      <c r="I11" s="58">
        <f t="shared" si="3"/>
        <v>14</v>
      </c>
      <c r="J11" s="99">
        <f t="shared" si="2"/>
        <v>11.666666666666666</v>
      </c>
    </row>
    <row r="12" spans="1:10" ht="15.75">
      <c r="A12" s="39" t="s">
        <v>21</v>
      </c>
      <c r="B12" s="4">
        <v>11</v>
      </c>
      <c r="C12" s="5" t="s">
        <v>23</v>
      </c>
      <c r="D12" s="6">
        <v>237</v>
      </c>
      <c r="E12" s="6">
        <v>2.5</v>
      </c>
      <c r="F12" s="7">
        <f t="shared" si="0"/>
        <v>592.5</v>
      </c>
      <c r="G12" s="54">
        <v>28</v>
      </c>
      <c r="H12" s="51">
        <f t="shared" si="1"/>
        <v>70</v>
      </c>
      <c r="I12" s="58">
        <f t="shared" si="3"/>
        <v>17.5</v>
      </c>
      <c r="J12" s="99">
        <f t="shared" si="2"/>
        <v>11.814345991561181</v>
      </c>
    </row>
    <row r="13" spans="1:10" ht="15.75">
      <c r="A13" s="39" t="s">
        <v>21</v>
      </c>
      <c r="B13" s="4">
        <v>12</v>
      </c>
      <c r="C13" s="5" t="s">
        <v>24</v>
      </c>
      <c r="D13" s="6">
        <v>355</v>
      </c>
      <c r="E13" s="6">
        <v>1</v>
      </c>
      <c r="F13" s="7">
        <f t="shared" si="0"/>
        <v>355</v>
      </c>
      <c r="G13" s="54">
        <v>38</v>
      </c>
      <c r="H13" s="51">
        <f t="shared" si="1"/>
        <v>38</v>
      </c>
      <c r="I13" s="58">
        <f t="shared" si="3"/>
        <v>9.5</v>
      </c>
      <c r="J13" s="100">
        <f t="shared" si="2"/>
        <v>10.704225352112676</v>
      </c>
    </row>
    <row r="14" spans="1:10" ht="15.75">
      <c r="A14" s="39" t="s">
        <v>21</v>
      </c>
      <c r="B14" s="4">
        <v>13</v>
      </c>
      <c r="C14" s="5" t="s">
        <v>25</v>
      </c>
      <c r="D14" s="6">
        <v>355</v>
      </c>
      <c r="E14" s="6">
        <v>11</v>
      </c>
      <c r="F14" s="7">
        <f t="shared" si="0"/>
        <v>3905</v>
      </c>
      <c r="G14" s="54">
        <v>0</v>
      </c>
      <c r="H14" s="51">
        <f t="shared" si="1"/>
        <v>0</v>
      </c>
      <c r="I14" s="58">
        <f t="shared" si="3"/>
        <v>0</v>
      </c>
      <c r="J14" s="101">
        <f t="shared" si="2"/>
        <v>0</v>
      </c>
    </row>
    <row r="15" spans="1:10" ht="15.75">
      <c r="A15" s="39" t="s">
        <v>26</v>
      </c>
      <c r="B15" s="4">
        <v>14</v>
      </c>
      <c r="C15" s="5" t="s">
        <v>27</v>
      </c>
      <c r="D15" s="6">
        <v>340</v>
      </c>
      <c r="E15" s="6">
        <v>1</v>
      </c>
      <c r="F15" s="7">
        <f t="shared" si="0"/>
        <v>340</v>
      </c>
      <c r="G15" s="54">
        <v>40</v>
      </c>
      <c r="H15" s="51">
        <f t="shared" si="1"/>
        <v>40</v>
      </c>
      <c r="I15" s="58">
        <f t="shared" si="3"/>
        <v>10</v>
      </c>
      <c r="J15" s="99">
        <f t="shared" si="2"/>
        <v>11.76470588235294</v>
      </c>
    </row>
    <row r="16" spans="1:10" ht="15.75">
      <c r="A16" s="39" t="s">
        <v>26</v>
      </c>
      <c r="B16" s="4">
        <v>15</v>
      </c>
      <c r="C16" s="5" t="s">
        <v>28</v>
      </c>
      <c r="D16" s="6">
        <v>240</v>
      </c>
      <c r="E16" s="6">
        <v>2</v>
      </c>
      <c r="F16" s="7">
        <f t="shared" si="0"/>
        <v>480</v>
      </c>
      <c r="G16" s="54">
        <v>0</v>
      </c>
      <c r="H16" s="51">
        <f t="shared" si="1"/>
        <v>0</v>
      </c>
      <c r="I16" s="58">
        <f t="shared" si="3"/>
        <v>0</v>
      </c>
      <c r="J16" s="101">
        <f t="shared" si="2"/>
        <v>0</v>
      </c>
    </row>
    <row r="17" spans="1:10" ht="15.75">
      <c r="A17" s="39" t="s">
        <v>26</v>
      </c>
      <c r="B17" s="4">
        <v>16</v>
      </c>
      <c r="C17" s="5" t="s">
        <v>29</v>
      </c>
      <c r="D17" s="6">
        <v>240</v>
      </c>
      <c r="E17" s="6">
        <v>2</v>
      </c>
      <c r="F17" s="7">
        <f t="shared" si="0"/>
        <v>480</v>
      </c>
      <c r="G17" s="54">
        <v>16</v>
      </c>
      <c r="H17" s="51">
        <f t="shared" si="1"/>
        <v>32</v>
      </c>
      <c r="I17" s="58">
        <f t="shared" si="3"/>
        <v>8</v>
      </c>
      <c r="J17" s="100">
        <f t="shared" si="2"/>
        <v>6.666666666666667</v>
      </c>
    </row>
    <row r="18" spans="1:10" ht="15.75">
      <c r="A18" s="39" t="s">
        <v>26</v>
      </c>
      <c r="B18" s="4">
        <v>17</v>
      </c>
      <c r="C18" s="10" t="s">
        <v>30</v>
      </c>
      <c r="D18" s="6">
        <v>591</v>
      </c>
      <c r="E18" s="6">
        <v>1</v>
      </c>
      <c r="F18" s="7">
        <v>591</v>
      </c>
      <c r="G18" s="54">
        <v>56</v>
      </c>
      <c r="H18" s="51">
        <f t="shared" si="1"/>
        <v>56</v>
      </c>
      <c r="I18" s="58">
        <f t="shared" si="3"/>
        <v>14</v>
      </c>
      <c r="J18" s="100">
        <f t="shared" si="2"/>
        <v>9.4754653130287654</v>
      </c>
    </row>
    <row r="19" spans="1:10" ht="15.75">
      <c r="A19" s="39" t="s">
        <v>31</v>
      </c>
      <c r="B19" s="4">
        <v>18</v>
      </c>
      <c r="C19" s="11" t="s">
        <v>32</v>
      </c>
      <c r="D19" s="6">
        <v>236</v>
      </c>
      <c r="E19" s="6">
        <v>1</v>
      </c>
      <c r="F19" s="7">
        <f t="shared" ref="F19:F42" si="4">D19*E19</f>
        <v>236</v>
      </c>
      <c r="G19" s="54">
        <v>12</v>
      </c>
      <c r="H19" s="51">
        <f t="shared" si="1"/>
        <v>12</v>
      </c>
      <c r="I19" s="58">
        <f t="shared" si="3"/>
        <v>3</v>
      </c>
      <c r="J19" s="101">
        <f t="shared" si="2"/>
        <v>5.0847457627118651</v>
      </c>
    </row>
    <row r="20" spans="1:10" ht="15.75">
      <c r="A20" s="39" t="s">
        <v>31</v>
      </c>
      <c r="B20" s="4">
        <v>19</v>
      </c>
      <c r="C20" s="12" t="s">
        <v>33</v>
      </c>
      <c r="D20" s="6">
        <v>236</v>
      </c>
      <c r="E20" s="6">
        <v>1</v>
      </c>
      <c r="F20" s="7">
        <f t="shared" si="4"/>
        <v>236</v>
      </c>
      <c r="G20" s="54">
        <v>14</v>
      </c>
      <c r="H20" s="51">
        <f t="shared" si="1"/>
        <v>14</v>
      </c>
      <c r="I20" s="58">
        <f t="shared" si="3"/>
        <v>3.5</v>
      </c>
      <c r="J20" s="100">
        <f t="shared" si="2"/>
        <v>5.9322033898305087</v>
      </c>
    </row>
    <row r="21" spans="1:10" ht="15.75">
      <c r="A21" s="39" t="s">
        <v>31</v>
      </c>
      <c r="B21" s="4">
        <v>20</v>
      </c>
      <c r="C21" s="5" t="s">
        <v>34</v>
      </c>
      <c r="D21" s="6">
        <v>236</v>
      </c>
      <c r="E21" s="6">
        <v>1</v>
      </c>
      <c r="F21" s="7">
        <f t="shared" si="4"/>
        <v>236</v>
      </c>
      <c r="G21" s="54">
        <v>20</v>
      </c>
      <c r="H21" s="51">
        <f t="shared" si="1"/>
        <v>20</v>
      </c>
      <c r="I21" s="58">
        <f t="shared" si="3"/>
        <v>5</v>
      </c>
      <c r="J21" s="100">
        <f t="shared" si="2"/>
        <v>8.4745762711864394</v>
      </c>
    </row>
    <row r="22" spans="1:10" ht="15.75">
      <c r="A22" s="39" t="s">
        <v>31</v>
      </c>
      <c r="B22" s="4">
        <v>21</v>
      </c>
      <c r="C22" s="5" t="s">
        <v>35</v>
      </c>
      <c r="D22" s="6">
        <v>236</v>
      </c>
      <c r="E22" s="6">
        <v>1</v>
      </c>
      <c r="F22" s="7">
        <f t="shared" si="4"/>
        <v>236</v>
      </c>
      <c r="G22" s="54">
        <v>24</v>
      </c>
      <c r="H22" s="51">
        <f t="shared" si="1"/>
        <v>24</v>
      </c>
      <c r="I22" s="58">
        <f t="shared" si="3"/>
        <v>6</v>
      </c>
      <c r="J22" s="100">
        <f t="shared" si="2"/>
        <v>10.16949152542373</v>
      </c>
    </row>
    <row r="23" spans="1:10" ht="15.75">
      <c r="A23" s="39" t="s">
        <v>36</v>
      </c>
      <c r="B23" s="4">
        <v>22</v>
      </c>
      <c r="C23" s="5" t="s">
        <v>37</v>
      </c>
      <c r="D23" s="6">
        <v>240</v>
      </c>
      <c r="E23" s="6">
        <v>3</v>
      </c>
      <c r="F23" s="7">
        <f t="shared" si="4"/>
        <v>720</v>
      </c>
      <c r="G23" s="54">
        <v>25</v>
      </c>
      <c r="H23" s="51">
        <f t="shared" si="1"/>
        <v>75</v>
      </c>
      <c r="I23" s="58">
        <f t="shared" si="3"/>
        <v>18.75</v>
      </c>
      <c r="J23" s="100">
        <f t="shared" si="2"/>
        <v>10.416666666666668</v>
      </c>
    </row>
    <row r="24" spans="1:10" ht="15.75">
      <c r="A24" s="39" t="s">
        <v>36</v>
      </c>
      <c r="B24" s="4">
        <v>23</v>
      </c>
      <c r="C24" s="5" t="s">
        <v>38</v>
      </c>
      <c r="D24" s="6">
        <v>240</v>
      </c>
      <c r="E24" s="6">
        <v>2</v>
      </c>
      <c r="F24" s="7">
        <f t="shared" si="4"/>
        <v>480</v>
      </c>
      <c r="G24" s="54">
        <v>17</v>
      </c>
      <c r="H24" s="51">
        <f t="shared" si="1"/>
        <v>34</v>
      </c>
      <c r="I24" s="58">
        <f t="shared" si="3"/>
        <v>8.5</v>
      </c>
      <c r="J24" s="100">
        <f t="shared" si="2"/>
        <v>7.083333333333333</v>
      </c>
    </row>
    <row r="25" spans="1:10" ht="15.75">
      <c r="A25" s="39" t="s">
        <v>36</v>
      </c>
      <c r="B25" s="4">
        <v>24</v>
      </c>
      <c r="C25" s="5" t="s">
        <v>39</v>
      </c>
      <c r="D25" s="6">
        <v>240</v>
      </c>
      <c r="E25" s="6">
        <v>4</v>
      </c>
      <c r="F25" s="7">
        <f t="shared" si="4"/>
        <v>960</v>
      </c>
      <c r="G25" s="54">
        <v>19</v>
      </c>
      <c r="H25" s="51">
        <f t="shared" si="1"/>
        <v>76</v>
      </c>
      <c r="I25" s="58">
        <f t="shared" si="3"/>
        <v>19</v>
      </c>
      <c r="J25" s="100">
        <f t="shared" si="2"/>
        <v>7.9166666666666661</v>
      </c>
    </row>
    <row r="26" spans="1:10" ht="15.75">
      <c r="A26" s="39" t="s">
        <v>36</v>
      </c>
      <c r="B26" s="4">
        <v>25</v>
      </c>
      <c r="C26" s="5" t="s">
        <v>40</v>
      </c>
      <c r="D26" s="6">
        <v>240</v>
      </c>
      <c r="E26" s="6">
        <v>2</v>
      </c>
      <c r="F26" s="7">
        <f t="shared" si="4"/>
        <v>480</v>
      </c>
      <c r="G26" s="54">
        <v>25</v>
      </c>
      <c r="H26" s="51">
        <f t="shared" si="1"/>
        <v>50</v>
      </c>
      <c r="I26" s="58">
        <f t="shared" si="3"/>
        <v>12.5</v>
      </c>
      <c r="J26" s="100">
        <f t="shared" si="2"/>
        <v>10.416666666666668</v>
      </c>
    </row>
    <row r="27" spans="1:10" ht="15.75">
      <c r="A27" s="39" t="s">
        <v>41</v>
      </c>
      <c r="B27" s="4">
        <v>26</v>
      </c>
      <c r="C27" s="5" t="s">
        <v>42</v>
      </c>
      <c r="D27" s="4">
        <v>240</v>
      </c>
      <c r="E27" s="4">
        <v>2</v>
      </c>
      <c r="F27" s="9">
        <f t="shared" si="4"/>
        <v>480</v>
      </c>
      <c r="G27" s="54">
        <v>27</v>
      </c>
      <c r="H27" s="51">
        <f t="shared" si="1"/>
        <v>54</v>
      </c>
      <c r="I27" s="58">
        <f t="shared" si="3"/>
        <v>13.5</v>
      </c>
      <c r="J27" s="99">
        <f t="shared" si="2"/>
        <v>11.25</v>
      </c>
    </row>
    <row r="28" spans="1:10" ht="15.75">
      <c r="A28" s="39" t="s">
        <v>41</v>
      </c>
      <c r="B28" s="4">
        <v>27</v>
      </c>
      <c r="C28" s="5" t="s">
        <v>43</v>
      </c>
      <c r="D28" s="6">
        <v>250</v>
      </c>
      <c r="E28" s="6">
        <v>1</v>
      </c>
      <c r="F28" s="7">
        <f t="shared" si="4"/>
        <v>250</v>
      </c>
      <c r="G28" s="54">
        <v>27</v>
      </c>
      <c r="H28" s="51">
        <f t="shared" si="1"/>
        <v>27</v>
      </c>
      <c r="I28" s="58">
        <f t="shared" si="3"/>
        <v>6.75</v>
      </c>
      <c r="J28" s="100">
        <f t="shared" si="2"/>
        <v>10.8</v>
      </c>
    </row>
    <row r="29" spans="1:10" ht="15.75">
      <c r="A29" s="39" t="s">
        <v>41</v>
      </c>
      <c r="B29" s="4">
        <v>28</v>
      </c>
      <c r="C29" s="5" t="s">
        <v>44</v>
      </c>
      <c r="D29" s="6">
        <v>240</v>
      </c>
      <c r="E29" s="6">
        <v>2</v>
      </c>
      <c r="F29" s="7">
        <f t="shared" si="4"/>
        <v>480</v>
      </c>
      <c r="G29" s="54">
        <v>31</v>
      </c>
      <c r="H29" s="51">
        <f t="shared" si="1"/>
        <v>62</v>
      </c>
      <c r="I29" s="58">
        <f t="shared" si="3"/>
        <v>15.5</v>
      </c>
      <c r="J29" s="99">
        <f t="shared" si="2"/>
        <v>12.916666666666668</v>
      </c>
    </row>
    <row r="30" spans="1:10" ht="15.75">
      <c r="A30" s="39" t="s">
        <v>41</v>
      </c>
      <c r="B30" s="4">
        <v>29</v>
      </c>
      <c r="C30" s="5" t="s">
        <v>45</v>
      </c>
      <c r="D30" s="6">
        <v>281</v>
      </c>
      <c r="E30" s="6">
        <v>1</v>
      </c>
      <c r="F30" s="7">
        <f t="shared" si="4"/>
        <v>281</v>
      </c>
      <c r="G30" s="54">
        <v>32</v>
      </c>
      <c r="H30" s="51">
        <f t="shared" si="1"/>
        <v>32</v>
      </c>
      <c r="I30" s="58">
        <f t="shared" si="3"/>
        <v>8</v>
      </c>
      <c r="J30" s="99">
        <f t="shared" si="2"/>
        <v>11.387900355871885</v>
      </c>
    </row>
    <row r="31" spans="1:10" ht="15.75">
      <c r="A31" s="39" t="s">
        <v>53</v>
      </c>
      <c r="B31" s="4">
        <v>30</v>
      </c>
      <c r="C31" s="5" t="s">
        <v>54</v>
      </c>
      <c r="D31" s="6">
        <v>473</v>
      </c>
      <c r="E31" s="6">
        <v>1</v>
      </c>
      <c r="F31" s="7">
        <f t="shared" si="4"/>
        <v>473</v>
      </c>
      <c r="G31" s="54">
        <v>39</v>
      </c>
      <c r="H31" s="51">
        <f t="shared" si="1"/>
        <v>39</v>
      </c>
      <c r="I31" s="58">
        <f t="shared" si="3"/>
        <v>9.75</v>
      </c>
      <c r="J31" s="100">
        <f t="shared" si="2"/>
        <v>8.2452431289640593</v>
      </c>
    </row>
    <row r="32" spans="1:10" ht="15.75">
      <c r="A32" s="39" t="s">
        <v>53</v>
      </c>
      <c r="B32" s="4">
        <v>31</v>
      </c>
      <c r="C32" s="5" t="s">
        <v>55</v>
      </c>
      <c r="D32" s="6">
        <v>473</v>
      </c>
      <c r="E32" s="6">
        <v>1</v>
      </c>
      <c r="F32" s="7">
        <f t="shared" si="4"/>
        <v>473</v>
      </c>
      <c r="G32" s="54">
        <v>0</v>
      </c>
      <c r="H32" s="51">
        <f t="shared" si="1"/>
        <v>0</v>
      </c>
      <c r="I32" s="58">
        <f t="shared" si="3"/>
        <v>0</v>
      </c>
      <c r="J32" s="101">
        <f t="shared" si="2"/>
        <v>0</v>
      </c>
    </row>
    <row r="33" spans="1:10" ht="15.75">
      <c r="A33" s="39" t="s">
        <v>53</v>
      </c>
      <c r="B33" s="4">
        <v>32</v>
      </c>
      <c r="C33" s="12" t="s">
        <v>56</v>
      </c>
      <c r="D33" s="6">
        <v>240</v>
      </c>
      <c r="E33" s="6">
        <v>2</v>
      </c>
      <c r="F33" s="7">
        <f t="shared" si="4"/>
        <v>480</v>
      </c>
      <c r="G33" s="54">
        <v>19</v>
      </c>
      <c r="H33" s="51">
        <f t="shared" si="1"/>
        <v>38</v>
      </c>
      <c r="I33" s="58">
        <f t="shared" si="3"/>
        <v>9.5</v>
      </c>
      <c r="J33" s="100">
        <f t="shared" si="2"/>
        <v>7.9166666666666661</v>
      </c>
    </row>
    <row r="34" spans="1:10" ht="15.75">
      <c r="A34" s="39" t="s">
        <v>53</v>
      </c>
      <c r="B34" s="4">
        <v>33</v>
      </c>
      <c r="C34" s="5" t="s">
        <v>85</v>
      </c>
      <c r="D34" s="6">
        <v>240</v>
      </c>
      <c r="E34" s="6">
        <v>2</v>
      </c>
      <c r="F34" s="7">
        <f t="shared" si="4"/>
        <v>480</v>
      </c>
      <c r="G34" s="54">
        <v>27</v>
      </c>
      <c r="H34" s="51">
        <f t="shared" si="1"/>
        <v>54</v>
      </c>
      <c r="I34" s="58">
        <f t="shared" si="3"/>
        <v>13.5</v>
      </c>
      <c r="J34" s="99">
        <f t="shared" si="2"/>
        <v>11.25</v>
      </c>
    </row>
    <row r="35" spans="1:10" ht="15.75">
      <c r="A35" s="39" t="s">
        <v>58</v>
      </c>
      <c r="B35" s="4">
        <v>34</v>
      </c>
      <c r="C35" s="5" t="s">
        <v>59</v>
      </c>
      <c r="D35" s="6">
        <v>260</v>
      </c>
      <c r="E35" s="6">
        <v>2</v>
      </c>
      <c r="F35" s="7">
        <f t="shared" si="4"/>
        <v>520</v>
      </c>
      <c r="G35" s="54">
        <v>21</v>
      </c>
      <c r="H35" s="51">
        <f t="shared" si="1"/>
        <v>42</v>
      </c>
      <c r="I35" s="58">
        <f t="shared" si="3"/>
        <v>10.5</v>
      </c>
      <c r="J35" s="100">
        <f t="shared" si="2"/>
        <v>8.0769230769230766</v>
      </c>
    </row>
    <row r="36" spans="1:10" ht="15.75">
      <c r="A36" s="39" t="s">
        <v>58</v>
      </c>
      <c r="B36" s="4">
        <v>35</v>
      </c>
      <c r="C36" s="5" t="s">
        <v>60</v>
      </c>
      <c r="D36" s="6">
        <v>240</v>
      </c>
      <c r="E36" s="6">
        <v>2</v>
      </c>
      <c r="F36" s="7">
        <f t="shared" si="4"/>
        <v>480</v>
      </c>
      <c r="G36" s="54">
        <v>16</v>
      </c>
      <c r="H36" s="51">
        <f t="shared" si="1"/>
        <v>32</v>
      </c>
      <c r="I36" s="58">
        <f t="shared" si="3"/>
        <v>8</v>
      </c>
      <c r="J36" s="100">
        <f t="shared" si="2"/>
        <v>6.666666666666667</v>
      </c>
    </row>
    <row r="37" spans="1:10" ht="15.75">
      <c r="A37" s="39" t="s">
        <v>58</v>
      </c>
      <c r="B37" s="4">
        <v>36</v>
      </c>
      <c r="C37" s="5" t="s">
        <v>61</v>
      </c>
      <c r="D37" s="6">
        <v>340</v>
      </c>
      <c r="E37" s="6">
        <v>1</v>
      </c>
      <c r="F37" s="7">
        <f t="shared" si="4"/>
        <v>340</v>
      </c>
      <c r="G37" s="54">
        <v>41</v>
      </c>
      <c r="H37" s="51">
        <f t="shared" si="1"/>
        <v>41</v>
      </c>
      <c r="I37" s="58">
        <f t="shared" si="3"/>
        <v>10.25</v>
      </c>
      <c r="J37" s="99">
        <f t="shared" si="2"/>
        <v>12.058823529411764</v>
      </c>
    </row>
    <row r="38" spans="1:10" ht="15.75">
      <c r="A38" s="39" t="s">
        <v>58</v>
      </c>
      <c r="B38" s="4">
        <v>37</v>
      </c>
      <c r="C38" s="5" t="s">
        <v>62</v>
      </c>
      <c r="D38" s="6">
        <v>240</v>
      </c>
      <c r="E38" s="6">
        <v>4</v>
      </c>
      <c r="F38" s="7">
        <f t="shared" si="4"/>
        <v>960</v>
      </c>
      <c r="G38" s="54">
        <v>25</v>
      </c>
      <c r="H38" s="51">
        <f t="shared" si="1"/>
        <v>100</v>
      </c>
      <c r="I38" s="58">
        <f t="shared" si="3"/>
        <v>25</v>
      </c>
      <c r="J38" s="100">
        <f t="shared" si="2"/>
        <v>10.416666666666668</v>
      </c>
    </row>
    <row r="39" spans="1:10" ht="15.75">
      <c r="A39" s="39" t="s">
        <v>63</v>
      </c>
      <c r="B39" s="4">
        <v>38</v>
      </c>
      <c r="C39" s="5" t="s">
        <v>64</v>
      </c>
      <c r="D39" s="6">
        <v>355</v>
      </c>
      <c r="E39" s="6">
        <v>2</v>
      </c>
      <c r="F39" s="7">
        <f t="shared" si="4"/>
        <v>710</v>
      </c>
      <c r="G39" s="54">
        <v>21</v>
      </c>
      <c r="H39" s="51">
        <f t="shared" si="1"/>
        <v>42</v>
      </c>
      <c r="I39" s="58">
        <f t="shared" si="3"/>
        <v>10.5</v>
      </c>
      <c r="J39" s="100">
        <f t="shared" si="2"/>
        <v>5.915492957746479</v>
      </c>
    </row>
    <row r="40" spans="1:10" ht="15.75">
      <c r="A40" s="39" t="s">
        <v>63</v>
      </c>
      <c r="B40" s="4">
        <v>39</v>
      </c>
      <c r="C40" s="5" t="s">
        <v>65</v>
      </c>
      <c r="D40" s="6">
        <v>591</v>
      </c>
      <c r="E40" s="6">
        <v>1</v>
      </c>
      <c r="F40" s="7">
        <f t="shared" si="4"/>
        <v>591</v>
      </c>
      <c r="G40" s="54">
        <v>12</v>
      </c>
      <c r="H40" s="51">
        <f t="shared" si="1"/>
        <v>12</v>
      </c>
      <c r="I40" s="58">
        <f t="shared" si="3"/>
        <v>3</v>
      </c>
      <c r="J40" s="101">
        <f t="shared" si="2"/>
        <v>2.030456852791878</v>
      </c>
    </row>
    <row r="41" spans="1:10" ht="15.75">
      <c r="A41" s="39" t="s">
        <v>63</v>
      </c>
      <c r="B41" s="4">
        <v>40</v>
      </c>
      <c r="C41" s="5" t="s">
        <v>66</v>
      </c>
      <c r="D41" s="6">
        <v>360</v>
      </c>
      <c r="E41" s="6">
        <v>2.5</v>
      </c>
      <c r="F41" s="7">
        <f t="shared" si="4"/>
        <v>900</v>
      </c>
      <c r="G41" s="54">
        <v>21</v>
      </c>
      <c r="H41" s="51">
        <f t="shared" si="1"/>
        <v>52.5</v>
      </c>
      <c r="I41" s="58">
        <f t="shared" si="3"/>
        <v>13.125</v>
      </c>
      <c r="J41" s="100">
        <f t="shared" si="2"/>
        <v>5.833333333333333</v>
      </c>
    </row>
    <row r="42" spans="1:10" ht="16.5" thickBot="1">
      <c r="A42" s="42" t="s">
        <v>63</v>
      </c>
      <c r="B42" s="43">
        <v>41</v>
      </c>
      <c r="C42" s="44" t="s">
        <v>67</v>
      </c>
      <c r="D42" s="45">
        <v>591</v>
      </c>
      <c r="E42" s="45">
        <v>1</v>
      </c>
      <c r="F42" s="46">
        <f t="shared" si="4"/>
        <v>591</v>
      </c>
      <c r="G42" s="55">
        <v>0</v>
      </c>
      <c r="H42" s="52">
        <f t="shared" si="1"/>
        <v>0</v>
      </c>
      <c r="I42" s="59">
        <f t="shared" si="3"/>
        <v>0</v>
      </c>
      <c r="J42" s="102">
        <f t="shared" si="2"/>
        <v>0</v>
      </c>
    </row>
    <row r="43" spans="1:10" s="53" customFormat="1">
      <c r="G43" s="56"/>
      <c r="H43" s="103"/>
      <c r="I43" s="104">
        <f>SUM(I2:I42)</f>
        <v>368.125</v>
      </c>
      <c r="J43" s="105" t="s">
        <v>90</v>
      </c>
    </row>
    <row r="44" spans="1:10" s="53" customFormat="1">
      <c r="G44" s="56"/>
      <c r="H44" s="103"/>
      <c r="I44" s="104"/>
      <c r="J44" s="106"/>
    </row>
    <row r="45" spans="1:10" s="53" customFormat="1">
      <c r="G45" s="56"/>
      <c r="H45" s="103"/>
      <c r="I45" s="104"/>
      <c r="J45" s="106"/>
    </row>
    <row r="46" spans="1:10" s="53" customFormat="1">
      <c r="G46" s="56"/>
      <c r="H46" s="103"/>
      <c r="I46" s="104"/>
      <c r="J46" s="106"/>
    </row>
    <row r="47" spans="1:10" s="53" customFormat="1">
      <c r="G47" s="56"/>
      <c r="H47" s="103"/>
      <c r="I47" s="104"/>
      <c r="J47" s="106"/>
    </row>
    <row r="48" spans="1:10" s="53" customFormat="1">
      <c r="G48" s="56"/>
      <c r="H48" s="103"/>
      <c r="I48" s="104"/>
      <c r="J48" s="106"/>
    </row>
    <row r="49" spans="7:10" s="53" customFormat="1">
      <c r="G49" s="56"/>
      <c r="H49" s="103"/>
      <c r="I49" s="104"/>
      <c r="J49" s="106"/>
    </row>
    <row r="50" spans="7:10" s="53" customFormat="1">
      <c r="G50" s="56"/>
      <c r="H50" s="103"/>
      <c r="I50" s="104"/>
      <c r="J50" s="106"/>
    </row>
    <row r="51" spans="7:10" s="53" customFormat="1">
      <c r="G51" s="56"/>
      <c r="H51" s="103"/>
      <c r="I51" s="104"/>
      <c r="J51" s="106"/>
    </row>
    <row r="52" spans="7:10" s="53" customFormat="1">
      <c r="G52" s="56"/>
      <c r="H52" s="103"/>
      <c r="I52" s="104"/>
      <c r="J52" s="106"/>
    </row>
    <row r="53" spans="7:10" s="53" customFormat="1">
      <c r="G53" s="56"/>
      <c r="H53" s="103"/>
      <c r="I53" s="104"/>
      <c r="J53" s="106"/>
    </row>
  </sheetData>
  <sortState ref="A2:J42">
    <sortCondition ref="B2:B42"/>
  </sortState>
  <pageMargins left="0.3" right="0.3" top="0.7" bottom="0.7" header="0" footer="0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C27" sqref="C27"/>
    </sheetView>
  </sheetViews>
  <sheetFormatPr defaultRowHeight="15"/>
  <cols>
    <col min="1" max="1" width="3.85546875" style="76" bestFit="1" customWidth="1"/>
    <col min="2" max="2" width="3" style="76" bestFit="1" customWidth="1"/>
    <col min="3" max="3" width="16.7109375" style="76" customWidth="1"/>
    <col min="4" max="4" width="9.140625" style="76"/>
    <col min="5" max="5" width="9.7109375" style="76" customWidth="1"/>
    <col min="6" max="6" width="3.7109375" style="76" customWidth="1"/>
    <col min="7" max="7" width="3.85546875" style="76" bestFit="1" customWidth="1"/>
    <col min="8" max="8" width="3" style="76" bestFit="1" customWidth="1"/>
    <col min="9" max="9" width="16.5703125" style="76" customWidth="1"/>
    <col min="10" max="10" width="10" style="76" customWidth="1"/>
    <col min="11" max="11" width="9.5703125" style="76" customWidth="1"/>
    <col min="12" max="16384" width="9.140625" style="76"/>
  </cols>
  <sheetData>
    <row r="1" spans="1:11" ht="45.75" thickBot="1">
      <c r="A1" s="72" t="s">
        <v>87</v>
      </c>
      <c r="B1" s="73" t="s">
        <v>1</v>
      </c>
      <c r="C1" s="74" t="s">
        <v>2</v>
      </c>
      <c r="D1" s="75" t="s">
        <v>89</v>
      </c>
      <c r="E1" s="94" t="s">
        <v>88</v>
      </c>
      <c r="G1" s="72" t="s">
        <v>87</v>
      </c>
      <c r="H1" s="73" t="s">
        <v>1</v>
      </c>
      <c r="I1" s="91" t="s">
        <v>2</v>
      </c>
      <c r="J1" s="75" t="s">
        <v>89</v>
      </c>
      <c r="K1" s="94" t="s">
        <v>88</v>
      </c>
    </row>
    <row r="2" spans="1:11" ht="20.100000000000001" customHeight="1">
      <c r="A2" s="77" t="s">
        <v>10</v>
      </c>
      <c r="B2" s="78">
        <v>1</v>
      </c>
      <c r="C2" s="79" t="s">
        <v>11</v>
      </c>
      <c r="D2" s="90" t="s">
        <v>86</v>
      </c>
      <c r="E2" s="95"/>
      <c r="G2" s="80" t="s">
        <v>36</v>
      </c>
      <c r="H2" s="81">
        <v>22</v>
      </c>
      <c r="I2" s="83" t="s">
        <v>37</v>
      </c>
      <c r="J2" s="90" t="s">
        <v>86</v>
      </c>
      <c r="K2" s="95"/>
    </row>
    <row r="3" spans="1:11" ht="20.100000000000001" customHeight="1">
      <c r="A3" s="80" t="s">
        <v>10</v>
      </c>
      <c r="B3" s="81">
        <v>2</v>
      </c>
      <c r="C3" s="82" t="s">
        <v>12</v>
      </c>
      <c r="D3" s="90" t="s">
        <v>86</v>
      </c>
      <c r="E3" s="95"/>
      <c r="G3" s="80" t="s">
        <v>36</v>
      </c>
      <c r="H3" s="81">
        <v>23</v>
      </c>
      <c r="I3" s="83" t="s">
        <v>38</v>
      </c>
      <c r="J3" s="90" t="s">
        <v>86</v>
      </c>
      <c r="K3" s="95"/>
    </row>
    <row r="4" spans="1:11" ht="20.100000000000001" customHeight="1">
      <c r="A4" s="80" t="s">
        <v>10</v>
      </c>
      <c r="B4" s="81">
        <v>3</v>
      </c>
      <c r="C4" s="82" t="s">
        <v>13</v>
      </c>
      <c r="D4" s="90" t="s">
        <v>86</v>
      </c>
      <c r="E4" s="95"/>
      <c r="G4" s="80" t="s">
        <v>36</v>
      </c>
      <c r="H4" s="81">
        <v>24</v>
      </c>
      <c r="I4" s="83" t="s">
        <v>39</v>
      </c>
      <c r="J4" s="90" t="s">
        <v>86</v>
      </c>
      <c r="K4" s="95"/>
    </row>
    <row r="5" spans="1:11" ht="20.100000000000001" customHeight="1">
      <c r="A5" s="80" t="s">
        <v>10</v>
      </c>
      <c r="B5" s="81">
        <v>4</v>
      </c>
      <c r="C5" s="82" t="s">
        <v>14</v>
      </c>
      <c r="D5" s="90" t="s">
        <v>86</v>
      </c>
      <c r="E5" s="95"/>
      <c r="G5" s="80" t="s">
        <v>36</v>
      </c>
      <c r="H5" s="81">
        <v>25</v>
      </c>
      <c r="I5" s="83" t="s">
        <v>40</v>
      </c>
      <c r="J5" s="90" t="s">
        <v>86</v>
      </c>
      <c r="K5" s="95"/>
    </row>
    <row r="6" spans="1:11" ht="20.100000000000001" customHeight="1">
      <c r="A6" s="80" t="s">
        <v>10</v>
      </c>
      <c r="B6" s="81">
        <v>5</v>
      </c>
      <c r="C6" s="82" t="s">
        <v>15</v>
      </c>
      <c r="D6" s="90" t="s">
        <v>86</v>
      </c>
      <c r="E6" s="95"/>
      <c r="G6" s="80" t="s">
        <v>41</v>
      </c>
      <c r="H6" s="81">
        <v>26</v>
      </c>
      <c r="I6" s="83" t="s">
        <v>42</v>
      </c>
      <c r="J6" s="90" t="s">
        <v>86</v>
      </c>
      <c r="K6" s="95"/>
    </row>
    <row r="7" spans="1:11" ht="20.100000000000001" customHeight="1">
      <c r="A7" s="80" t="s">
        <v>16</v>
      </c>
      <c r="B7" s="81">
        <v>6</v>
      </c>
      <c r="C7" s="82" t="s">
        <v>17</v>
      </c>
      <c r="D7" s="90" t="s">
        <v>86</v>
      </c>
      <c r="E7" s="95"/>
      <c r="G7" s="80" t="s">
        <v>41</v>
      </c>
      <c r="H7" s="81">
        <v>27</v>
      </c>
      <c r="I7" s="83" t="s">
        <v>43</v>
      </c>
      <c r="J7" s="90" t="s">
        <v>86</v>
      </c>
      <c r="K7" s="95"/>
    </row>
    <row r="8" spans="1:11" ht="20.100000000000001" customHeight="1">
      <c r="A8" s="80" t="s">
        <v>16</v>
      </c>
      <c r="B8" s="81">
        <v>7</v>
      </c>
      <c r="C8" s="82" t="s">
        <v>18</v>
      </c>
      <c r="D8" s="90" t="s">
        <v>86</v>
      </c>
      <c r="E8" s="95"/>
      <c r="G8" s="80" t="s">
        <v>41</v>
      </c>
      <c r="H8" s="81">
        <v>28</v>
      </c>
      <c r="I8" s="83" t="s">
        <v>44</v>
      </c>
      <c r="J8" s="90" t="s">
        <v>86</v>
      </c>
      <c r="K8" s="95"/>
    </row>
    <row r="9" spans="1:11" ht="20.100000000000001" customHeight="1">
      <c r="A9" s="80" t="s">
        <v>16</v>
      </c>
      <c r="B9" s="81">
        <v>8</v>
      </c>
      <c r="C9" s="82" t="s">
        <v>19</v>
      </c>
      <c r="D9" s="90" t="s">
        <v>86</v>
      </c>
      <c r="E9" s="95"/>
      <c r="G9" s="80" t="s">
        <v>41</v>
      </c>
      <c r="H9" s="81">
        <v>29</v>
      </c>
      <c r="I9" s="83" t="s">
        <v>45</v>
      </c>
      <c r="J9" s="90" t="s">
        <v>86</v>
      </c>
      <c r="K9" s="95"/>
    </row>
    <row r="10" spans="1:11" ht="20.100000000000001" customHeight="1">
      <c r="A10" s="80" t="s">
        <v>16</v>
      </c>
      <c r="B10" s="81">
        <v>9</v>
      </c>
      <c r="C10" s="82" t="s">
        <v>20</v>
      </c>
      <c r="D10" s="90" t="s">
        <v>86</v>
      </c>
      <c r="E10" s="95"/>
      <c r="G10" s="80" t="s">
        <v>53</v>
      </c>
      <c r="H10" s="81">
        <v>30</v>
      </c>
      <c r="I10" s="83" t="s">
        <v>54</v>
      </c>
      <c r="J10" s="90" t="s">
        <v>86</v>
      </c>
      <c r="K10" s="95"/>
    </row>
    <row r="11" spans="1:11" ht="20.100000000000001" customHeight="1">
      <c r="A11" s="80" t="s">
        <v>21</v>
      </c>
      <c r="B11" s="81">
        <v>10</v>
      </c>
      <c r="C11" s="82" t="s">
        <v>22</v>
      </c>
      <c r="D11" s="90" t="s">
        <v>86</v>
      </c>
      <c r="E11" s="95"/>
      <c r="G11" s="80" t="s">
        <v>53</v>
      </c>
      <c r="H11" s="81">
        <v>31</v>
      </c>
      <c r="I11" s="83" t="s">
        <v>55</v>
      </c>
      <c r="J11" s="90" t="s">
        <v>86</v>
      </c>
      <c r="K11" s="95"/>
    </row>
    <row r="12" spans="1:11" ht="20.100000000000001" customHeight="1">
      <c r="A12" s="80" t="s">
        <v>21</v>
      </c>
      <c r="B12" s="81">
        <v>11</v>
      </c>
      <c r="C12" s="82" t="s">
        <v>23</v>
      </c>
      <c r="D12" s="90" t="s">
        <v>86</v>
      </c>
      <c r="E12" s="95"/>
      <c r="G12" s="80" t="s">
        <v>53</v>
      </c>
      <c r="H12" s="81">
        <v>32</v>
      </c>
      <c r="I12" s="92" t="s">
        <v>56</v>
      </c>
      <c r="J12" s="90" t="s">
        <v>86</v>
      </c>
      <c r="K12" s="95"/>
    </row>
    <row r="13" spans="1:11" ht="20.100000000000001" customHeight="1">
      <c r="A13" s="80" t="s">
        <v>21</v>
      </c>
      <c r="B13" s="81">
        <v>12</v>
      </c>
      <c r="C13" s="82" t="s">
        <v>24</v>
      </c>
      <c r="D13" s="90" t="s">
        <v>86</v>
      </c>
      <c r="E13" s="95"/>
      <c r="G13" s="80" t="s">
        <v>53</v>
      </c>
      <c r="H13" s="81">
        <v>33</v>
      </c>
      <c r="I13" s="83" t="s">
        <v>85</v>
      </c>
      <c r="J13" s="90" t="s">
        <v>86</v>
      </c>
      <c r="K13" s="95"/>
    </row>
    <row r="14" spans="1:11" ht="20.100000000000001" customHeight="1">
      <c r="A14" s="80" t="s">
        <v>21</v>
      </c>
      <c r="B14" s="81">
        <v>13</v>
      </c>
      <c r="C14" s="82" t="s">
        <v>25</v>
      </c>
      <c r="D14" s="90" t="s">
        <v>86</v>
      </c>
      <c r="E14" s="95"/>
      <c r="G14" s="80" t="s">
        <v>58</v>
      </c>
      <c r="H14" s="81">
        <v>34</v>
      </c>
      <c r="I14" s="83" t="s">
        <v>59</v>
      </c>
      <c r="J14" s="90" t="s">
        <v>86</v>
      </c>
      <c r="K14" s="95"/>
    </row>
    <row r="15" spans="1:11" ht="20.100000000000001" customHeight="1">
      <c r="A15" s="80" t="s">
        <v>26</v>
      </c>
      <c r="B15" s="81">
        <v>14</v>
      </c>
      <c r="C15" s="82" t="s">
        <v>27</v>
      </c>
      <c r="D15" s="90" t="s">
        <v>86</v>
      </c>
      <c r="E15" s="95"/>
      <c r="G15" s="80" t="s">
        <v>58</v>
      </c>
      <c r="H15" s="81">
        <v>35</v>
      </c>
      <c r="I15" s="83" t="s">
        <v>60</v>
      </c>
      <c r="J15" s="90" t="s">
        <v>86</v>
      </c>
      <c r="K15" s="95"/>
    </row>
    <row r="16" spans="1:11" ht="20.100000000000001" customHeight="1">
      <c r="A16" s="80" t="s">
        <v>26</v>
      </c>
      <c r="B16" s="81">
        <v>15</v>
      </c>
      <c r="C16" s="82" t="s">
        <v>28</v>
      </c>
      <c r="D16" s="90" t="s">
        <v>86</v>
      </c>
      <c r="E16" s="95"/>
      <c r="G16" s="80" t="s">
        <v>58</v>
      </c>
      <c r="H16" s="81">
        <v>36</v>
      </c>
      <c r="I16" s="83" t="s">
        <v>61</v>
      </c>
      <c r="J16" s="90" t="s">
        <v>86</v>
      </c>
      <c r="K16" s="95"/>
    </row>
    <row r="17" spans="1:11" ht="20.100000000000001" customHeight="1">
      <c r="A17" s="80" t="s">
        <v>26</v>
      </c>
      <c r="B17" s="81">
        <v>16</v>
      </c>
      <c r="C17" s="82" t="s">
        <v>29</v>
      </c>
      <c r="D17" s="90" t="s">
        <v>86</v>
      </c>
      <c r="E17" s="95"/>
      <c r="G17" s="80" t="s">
        <v>58</v>
      </c>
      <c r="H17" s="81">
        <v>37</v>
      </c>
      <c r="I17" s="83" t="s">
        <v>62</v>
      </c>
      <c r="J17" s="90" t="s">
        <v>86</v>
      </c>
      <c r="K17" s="95"/>
    </row>
    <row r="18" spans="1:11" ht="20.100000000000001" customHeight="1">
      <c r="A18" s="80" t="s">
        <v>26</v>
      </c>
      <c r="B18" s="81">
        <v>17</v>
      </c>
      <c r="C18" s="83" t="s">
        <v>30</v>
      </c>
      <c r="D18" s="90" t="s">
        <v>86</v>
      </c>
      <c r="E18" s="95"/>
      <c r="G18" s="80" t="s">
        <v>63</v>
      </c>
      <c r="H18" s="81">
        <v>38</v>
      </c>
      <c r="I18" s="83" t="s">
        <v>64</v>
      </c>
      <c r="J18" s="90" t="s">
        <v>86</v>
      </c>
      <c r="K18" s="95"/>
    </row>
    <row r="19" spans="1:11" ht="20.100000000000001" customHeight="1">
      <c r="A19" s="80" t="s">
        <v>31</v>
      </c>
      <c r="B19" s="81">
        <v>18</v>
      </c>
      <c r="C19" s="92" t="s">
        <v>32</v>
      </c>
      <c r="D19" s="90" t="s">
        <v>86</v>
      </c>
      <c r="E19" s="95"/>
      <c r="G19" s="80" t="s">
        <v>63</v>
      </c>
      <c r="H19" s="81">
        <v>39</v>
      </c>
      <c r="I19" s="83" t="s">
        <v>65</v>
      </c>
      <c r="J19" s="90" t="s">
        <v>86</v>
      </c>
      <c r="K19" s="95"/>
    </row>
    <row r="20" spans="1:11" ht="20.100000000000001" customHeight="1">
      <c r="A20" s="80" t="s">
        <v>31</v>
      </c>
      <c r="B20" s="81">
        <v>19</v>
      </c>
      <c r="C20" s="84" t="s">
        <v>33</v>
      </c>
      <c r="D20" s="90" t="s">
        <v>86</v>
      </c>
      <c r="E20" s="95"/>
      <c r="G20" s="80" t="s">
        <v>63</v>
      </c>
      <c r="H20" s="81">
        <v>40</v>
      </c>
      <c r="I20" s="83" t="s">
        <v>66</v>
      </c>
      <c r="J20" s="90" t="s">
        <v>86</v>
      </c>
      <c r="K20" s="95"/>
    </row>
    <row r="21" spans="1:11" ht="20.100000000000001" customHeight="1" thickBot="1">
      <c r="A21" s="80" t="s">
        <v>31</v>
      </c>
      <c r="B21" s="81">
        <v>20</v>
      </c>
      <c r="C21" s="82" t="s">
        <v>34</v>
      </c>
      <c r="D21" s="90" t="s">
        <v>86</v>
      </c>
      <c r="E21" s="95"/>
      <c r="G21" s="85" t="s">
        <v>63</v>
      </c>
      <c r="H21" s="86">
        <v>41</v>
      </c>
      <c r="I21" s="93" t="s">
        <v>67</v>
      </c>
      <c r="J21" s="97" t="s">
        <v>86</v>
      </c>
      <c r="K21" s="96"/>
    </row>
    <row r="22" spans="1:11" ht="20.100000000000001" customHeight="1" thickBot="1">
      <c r="A22" s="85" t="s">
        <v>31</v>
      </c>
      <c r="B22" s="86">
        <v>21</v>
      </c>
      <c r="C22" s="87" t="s">
        <v>35</v>
      </c>
      <c r="D22" s="97" t="s">
        <v>86</v>
      </c>
      <c r="E22" s="96"/>
    </row>
    <row r="43" spans="4:5">
      <c r="D43" s="88"/>
      <c r="E43" s="89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topLeftCell="A4" workbookViewId="0">
      <selection activeCell="N11" sqref="N11"/>
    </sheetView>
  </sheetViews>
  <sheetFormatPr defaultRowHeight="15"/>
  <cols>
    <col min="1" max="1" width="3.85546875" bestFit="1" customWidth="1"/>
    <col min="2" max="2" width="3" bestFit="1" customWidth="1"/>
    <col min="3" max="3" width="16.7109375" customWidth="1"/>
    <col min="5" max="5" width="10" customWidth="1"/>
    <col min="6" max="6" width="3.7109375" customWidth="1"/>
    <col min="7" max="7" width="3.85546875" bestFit="1" customWidth="1"/>
    <col min="8" max="8" width="3" bestFit="1" customWidth="1"/>
    <col min="9" max="9" width="16.28515625" customWidth="1"/>
    <col min="10" max="10" width="9.85546875" customWidth="1"/>
    <col min="11" max="11" width="10.140625" customWidth="1"/>
  </cols>
  <sheetData>
    <row r="1" spans="1:11" ht="30.75" thickBot="1">
      <c r="A1" s="72" t="s">
        <v>87</v>
      </c>
      <c r="B1" s="73" t="s">
        <v>1</v>
      </c>
      <c r="C1" s="74" t="s">
        <v>2</v>
      </c>
      <c r="D1" s="75" t="s">
        <v>89</v>
      </c>
      <c r="E1" s="94" t="s">
        <v>88</v>
      </c>
      <c r="F1" s="76"/>
      <c r="G1" s="72" t="s">
        <v>87</v>
      </c>
      <c r="H1" s="73" t="s">
        <v>1</v>
      </c>
      <c r="I1" s="91" t="s">
        <v>2</v>
      </c>
      <c r="J1" s="75" t="s">
        <v>89</v>
      </c>
      <c r="K1" s="94" t="s">
        <v>88</v>
      </c>
    </row>
    <row r="2" spans="1:11" ht="20.100000000000001" customHeight="1">
      <c r="A2" s="77" t="s">
        <v>10</v>
      </c>
      <c r="B2" s="78">
        <v>1</v>
      </c>
      <c r="C2" s="79" t="s">
        <v>11</v>
      </c>
      <c r="D2" s="107">
        <v>13.75</v>
      </c>
      <c r="E2" s="108">
        <v>11</v>
      </c>
      <c r="F2" s="76"/>
      <c r="G2" s="80" t="s">
        <v>36</v>
      </c>
      <c r="H2" s="81">
        <v>22</v>
      </c>
      <c r="I2" s="83" t="s">
        <v>37</v>
      </c>
      <c r="J2" s="107">
        <v>18.75</v>
      </c>
      <c r="K2" s="108">
        <v>10.416666666666668</v>
      </c>
    </row>
    <row r="3" spans="1:11" ht="20.100000000000001" customHeight="1">
      <c r="A3" s="80" t="s">
        <v>10</v>
      </c>
      <c r="B3" s="81">
        <v>2</v>
      </c>
      <c r="C3" s="82" t="s">
        <v>12</v>
      </c>
      <c r="D3" s="107">
        <v>9.75</v>
      </c>
      <c r="E3" s="108">
        <v>10.985915492957748</v>
      </c>
      <c r="F3" s="76"/>
      <c r="G3" s="80" t="s">
        <v>36</v>
      </c>
      <c r="H3" s="81">
        <v>23</v>
      </c>
      <c r="I3" s="83" t="s">
        <v>38</v>
      </c>
      <c r="J3" s="107">
        <v>8.5</v>
      </c>
      <c r="K3" s="108">
        <v>7.083333333333333</v>
      </c>
    </row>
    <row r="4" spans="1:11" ht="20.100000000000001" customHeight="1">
      <c r="A4" s="80" t="s">
        <v>10</v>
      </c>
      <c r="B4" s="81">
        <v>3</v>
      </c>
      <c r="C4" s="82" t="s">
        <v>13</v>
      </c>
      <c r="D4" s="107">
        <v>6</v>
      </c>
      <c r="E4" s="108">
        <v>6.7605633802816891</v>
      </c>
      <c r="F4" s="76"/>
      <c r="G4" s="80" t="s">
        <v>36</v>
      </c>
      <c r="H4" s="81">
        <v>24</v>
      </c>
      <c r="I4" s="83" t="s">
        <v>39</v>
      </c>
      <c r="J4" s="107">
        <v>19</v>
      </c>
      <c r="K4" s="108">
        <v>7.9166666666666661</v>
      </c>
    </row>
    <row r="5" spans="1:11" ht="20.100000000000001" customHeight="1">
      <c r="A5" s="80" t="s">
        <v>10</v>
      </c>
      <c r="B5" s="81">
        <v>4</v>
      </c>
      <c r="C5" s="82" t="s">
        <v>14</v>
      </c>
      <c r="D5" s="107">
        <v>0</v>
      </c>
      <c r="E5" s="108">
        <v>0</v>
      </c>
      <c r="F5" s="76"/>
      <c r="G5" s="80" t="s">
        <v>36</v>
      </c>
      <c r="H5" s="81">
        <v>25</v>
      </c>
      <c r="I5" s="83" t="s">
        <v>40</v>
      </c>
      <c r="J5" s="107">
        <v>12.5</v>
      </c>
      <c r="K5" s="108">
        <v>10.416666666666668</v>
      </c>
    </row>
    <row r="6" spans="1:11" ht="20.100000000000001" customHeight="1">
      <c r="A6" s="80" t="s">
        <v>10</v>
      </c>
      <c r="B6" s="81">
        <v>5</v>
      </c>
      <c r="C6" s="82" t="s">
        <v>15</v>
      </c>
      <c r="D6" s="107">
        <v>0</v>
      </c>
      <c r="E6" s="108">
        <v>0</v>
      </c>
      <c r="F6" s="76"/>
      <c r="G6" s="80" t="s">
        <v>41</v>
      </c>
      <c r="H6" s="81">
        <v>26</v>
      </c>
      <c r="I6" s="83" t="s">
        <v>42</v>
      </c>
      <c r="J6" s="107">
        <v>13.5</v>
      </c>
      <c r="K6" s="108">
        <v>11.25</v>
      </c>
    </row>
    <row r="7" spans="1:11" ht="20.100000000000001" customHeight="1">
      <c r="A7" s="80" t="s">
        <v>16</v>
      </c>
      <c r="B7" s="81">
        <v>6</v>
      </c>
      <c r="C7" s="82" t="s">
        <v>17</v>
      </c>
      <c r="D7" s="107">
        <v>8</v>
      </c>
      <c r="E7" s="108">
        <v>5.4145516074450084</v>
      </c>
      <c r="F7" s="76"/>
      <c r="G7" s="80" t="s">
        <v>41</v>
      </c>
      <c r="H7" s="81">
        <v>27</v>
      </c>
      <c r="I7" s="83" t="s">
        <v>43</v>
      </c>
      <c r="J7" s="107">
        <v>6.75</v>
      </c>
      <c r="K7" s="108">
        <v>10.8</v>
      </c>
    </row>
    <row r="8" spans="1:11" ht="20.100000000000001" customHeight="1">
      <c r="A8" s="80" t="s">
        <v>16</v>
      </c>
      <c r="B8" s="81">
        <v>7</v>
      </c>
      <c r="C8" s="82" t="s">
        <v>18</v>
      </c>
      <c r="D8" s="107">
        <v>6.75</v>
      </c>
      <c r="E8" s="108">
        <v>5.7082452431289639</v>
      </c>
      <c r="F8" s="76"/>
      <c r="G8" s="80" t="s">
        <v>41</v>
      </c>
      <c r="H8" s="81">
        <v>28</v>
      </c>
      <c r="I8" s="83" t="s">
        <v>44</v>
      </c>
      <c r="J8" s="107">
        <v>15.5</v>
      </c>
      <c r="K8" s="108">
        <v>12.916666666666668</v>
      </c>
    </row>
    <row r="9" spans="1:11" ht="20.100000000000001" customHeight="1">
      <c r="A9" s="80" t="s">
        <v>16</v>
      </c>
      <c r="B9" s="81">
        <v>8</v>
      </c>
      <c r="C9" s="82" t="s">
        <v>19</v>
      </c>
      <c r="D9" s="107">
        <v>11</v>
      </c>
      <c r="E9" s="108">
        <v>9.1666666666666661</v>
      </c>
      <c r="F9" s="76"/>
      <c r="G9" s="80" t="s">
        <v>41</v>
      </c>
      <c r="H9" s="81">
        <v>29</v>
      </c>
      <c r="I9" s="83" t="s">
        <v>45</v>
      </c>
      <c r="J9" s="107">
        <v>8</v>
      </c>
      <c r="K9" s="108">
        <v>11.387900355871885</v>
      </c>
    </row>
    <row r="10" spans="1:11" ht="20.100000000000001" customHeight="1">
      <c r="A10" s="80" t="s">
        <v>16</v>
      </c>
      <c r="B10" s="81">
        <v>9</v>
      </c>
      <c r="C10" s="82" t="s">
        <v>20</v>
      </c>
      <c r="D10" s="107">
        <v>6.75</v>
      </c>
      <c r="E10" s="108">
        <v>11.440677966101696</v>
      </c>
      <c r="F10" s="76"/>
      <c r="G10" s="80" t="s">
        <v>53</v>
      </c>
      <c r="H10" s="81">
        <v>30</v>
      </c>
      <c r="I10" s="83" t="s">
        <v>54</v>
      </c>
      <c r="J10" s="107">
        <v>9.75</v>
      </c>
      <c r="K10" s="108">
        <v>8.2452431289640593</v>
      </c>
    </row>
    <row r="11" spans="1:11" ht="20.100000000000001" customHeight="1">
      <c r="A11" s="80" t="s">
        <v>21</v>
      </c>
      <c r="B11" s="81">
        <v>10</v>
      </c>
      <c r="C11" s="82" t="s">
        <v>22</v>
      </c>
      <c r="D11" s="107">
        <v>14</v>
      </c>
      <c r="E11" s="108">
        <v>11.666666666666666</v>
      </c>
      <c r="F11" s="76"/>
      <c r="G11" s="80" t="s">
        <v>53</v>
      </c>
      <c r="H11" s="81">
        <v>31</v>
      </c>
      <c r="I11" s="83" t="s">
        <v>55</v>
      </c>
      <c r="J11" s="107">
        <v>0</v>
      </c>
      <c r="K11" s="108">
        <v>0</v>
      </c>
    </row>
    <row r="12" spans="1:11" ht="20.100000000000001" customHeight="1">
      <c r="A12" s="80" t="s">
        <v>21</v>
      </c>
      <c r="B12" s="81">
        <v>11</v>
      </c>
      <c r="C12" s="82" t="s">
        <v>23</v>
      </c>
      <c r="D12" s="107">
        <v>17.5</v>
      </c>
      <c r="E12" s="108">
        <v>11.814345991561181</v>
      </c>
      <c r="F12" s="76"/>
      <c r="G12" s="80" t="s">
        <v>53</v>
      </c>
      <c r="H12" s="81">
        <v>32</v>
      </c>
      <c r="I12" s="92" t="s">
        <v>56</v>
      </c>
      <c r="J12" s="107">
        <v>9.5</v>
      </c>
      <c r="K12" s="108">
        <v>7.9166666666666661</v>
      </c>
    </row>
    <row r="13" spans="1:11" ht="20.100000000000001" customHeight="1">
      <c r="A13" s="80" t="s">
        <v>21</v>
      </c>
      <c r="B13" s="81">
        <v>12</v>
      </c>
      <c r="C13" s="82" t="s">
        <v>24</v>
      </c>
      <c r="D13" s="107">
        <v>9.5</v>
      </c>
      <c r="E13" s="108">
        <v>10.704225352112676</v>
      </c>
      <c r="F13" s="76"/>
      <c r="G13" s="80" t="s">
        <v>53</v>
      </c>
      <c r="H13" s="81">
        <v>33</v>
      </c>
      <c r="I13" s="83" t="s">
        <v>85</v>
      </c>
      <c r="J13" s="107">
        <v>13.5</v>
      </c>
      <c r="K13" s="108">
        <v>11.25</v>
      </c>
    </row>
    <row r="14" spans="1:11" ht="20.100000000000001" customHeight="1">
      <c r="A14" s="80" t="s">
        <v>21</v>
      </c>
      <c r="B14" s="81">
        <v>13</v>
      </c>
      <c r="C14" s="82" t="s">
        <v>25</v>
      </c>
      <c r="D14" s="107">
        <v>0</v>
      </c>
      <c r="E14" s="108">
        <v>0</v>
      </c>
      <c r="F14" s="76"/>
      <c r="G14" s="80" t="s">
        <v>58</v>
      </c>
      <c r="H14" s="81">
        <v>34</v>
      </c>
      <c r="I14" s="83" t="s">
        <v>59</v>
      </c>
      <c r="J14" s="107">
        <v>10.5</v>
      </c>
      <c r="K14" s="108">
        <v>8.0769230769230766</v>
      </c>
    </row>
    <row r="15" spans="1:11" ht="20.100000000000001" customHeight="1">
      <c r="A15" s="80" t="s">
        <v>26</v>
      </c>
      <c r="B15" s="81">
        <v>14</v>
      </c>
      <c r="C15" s="82" t="s">
        <v>27</v>
      </c>
      <c r="D15" s="107">
        <v>10</v>
      </c>
      <c r="E15" s="108">
        <v>11.76470588235294</v>
      </c>
      <c r="F15" s="76"/>
      <c r="G15" s="80" t="s">
        <v>58</v>
      </c>
      <c r="H15" s="81">
        <v>35</v>
      </c>
      <c r="I15" s="83" t="s">
        <v>60</v>
      </c>
      <c r="J15" s="107">
        <v>8</v>
      </c>
      <c r="K15" s="108">
        <v>6.666666666666667</v>
      </c>
    </row>
    <row r="16" spans="1:11" ht="20.100000000000001" customHeight="1">
      <c r="A16" s="80" t="s">
        <v>26</v>
      </c>
      <c r="B16" s="81">
        <v>15</v>
      </c>
      <c r="C16" s="82" t="s">
        <v>28</v>
      </c>
      <c r="D16" s="107">
        <v>0</v>
      </c>
      <c r="E16" s="108">
        <v>0</v>
      </c>
      <c r="F16" s="76"/>
      <c r="G16" s="80" t="s">
        <v>58</v>
      </c>
      <c r="H16" s="81">
        <v>36</v>
      </c>
      <c r="I16" s="83" t="s">
        <v>61</v>
      </c>
      <c r="J16" s="107">
        <v>10.25</v>
      </c>
      <c r="K16" s="108">
        <v>12.058823529411764</v>
      </c>
    </row>
    <row r="17" spans="1:11" ht="20.100000000000001" customHeight="1">
      <c r="A17" s="80" t="s">
        <v>26</v>
      </c>
      <c r="B17" s="81">
        <v>16</v>
      </c>
      <c r="C17" s="82" t="s">
        <v>29</v>
      </c>
      <c r="D17" s="107">
        <v>8</v>
      </c>
      <c r="E17" s="108">
        <v>6.666666666666667</v>
      </c>
      <c r="F17" s="76"/>
      <c r="G17" s="80" t="s">
        <v>58</v>
      </c>
      <c r="H17" s="81">
        <v>37</v>
      </c>
      <c r="I17" s="83" t="s">
        <v>62</v>
      </c>
      <c r="J17" s="107">
        <v>25</v>
      </c>
      <c r="K17" s="108">
        <v>10.416666666666668</v>
      </c>
    </row>
    <row r="18" spans="1:11" ht="20.100000000000001" customHeight="1">
      <c r="A18" s="80" t="s">
        <v>26</v>
      </c>
      <c r="B18" s="81">
        <v>17</v>
      </c>
      <c r="C18" s="83" t="s">
        <v>30</v>
      </c>
      <c r="D18" s="107">
        <v>14</v>
      </c>
      <c r="E18" s="108">
        <v>9.4754653130287654</v>
      </c>
      <c r="F18" s="76"/>
      <c r="G18" s="80" t="s">
        <v>63</v>
      </c>
      <c r="H18" s="81">
        <v>38</v>
      </c>
      <c r="I18" s="83" t="s">
        <v>64</v>
      </c>
      <c r="J18" s="107">
        <v>10.5</v>
      </c>
      <c r="K18" s="108">
        <v>5.915492957746479</v>
      </c>
    </row>
    <row r="19" spans="1:11" ht="20.100000000000001" customHeight="1">
      <c r="A19" s="80" t="s">
        <v>31</v>
      </c>
      <c r="B19" s="81">
        <v>18</v>
      </c>
      <c r="C19" s="92" t="s">
        <v>32</v>
      </c>
      <c r="D19" s="107">
        <v>3</v>
      </c>
      <c r="E19" s="108">
        <v>5.0847457627118651</v>
      </c>
      <c r="F19" s="76"/>
      <c r="G19" s="80" t="s">
        <v>63</v>
      </c>
      <c r="H19" s="81">
        <v>39</v>
      </c>
      <c r="I19" s="83" t="s">
        <v>65</v>
      </c>
      <c r="J19" s="107">
        <v>3</v>
      </c>
      <c r="K19" s="108">
        <v>2.030456852791878</v>
      </c>
    </row>
    <row r="20" spans="1:11" ht="20.100000000000001" customHeight="1">
      <c r="A20" s="80" t="s">
        <v>31</v>
      </c>
      <c r="B20" s="81">
        <v>19</v>
      </c>
      <c r="C20" s="84" t="s">
        <v>33</v>
      </c>
      <c r="D20" s="107">
        <v>3.5</v>
      </c>
      <c r="E20" s="108">
        <v>5.9322033898305087</v>
      </c>
      <c r="F20" s="76"/>
      <c r="G20" s="80" t="s">
        <v>63</v>
      </c>
      <c r="H20" s="81">
        <v>40</v>
      </c>
      <c r="I20" s="83" t="s">
        <v>66</v>
      </c>
      <c r="J20" s="107">
        <v>13.125</v>
      </c>
      <c r="K20" s="108">
        <v>5.833333333333333</v>
      </c>
    </row>
    <row r="21" spans="1:11" ht="20.100000000000001" customHeight="1" thickBot="1">
      <c r="A21" s="80" t="s">
        <v>31</v>
      </c>
      <c r="B21" s="81">
        <v>20</v>
      </c>
      <c r="C21" s="82" t="s">
        <v>34</v>
      </c>
      <c r="D21" s="107">
        <v>5</v>
      </c>
      <c r="E21" s="108">
        <v>8.4745762711864394</v>
      </c>
      <c r="F21" s="76"/>
      <c r="G21" s="85" t="s">
        <v>63</v>
      </c>
      <c r="H21" s="86">
        <v>41</v>
      </c>
      <c r="I21" s="93" t="s">
        <v>67</v>
      </c>
      <c r="J21" s="109">
        <v>0</v>
      </c>
      <c r="K21" s="110">
        <v>0</v>
      </c>
    </row>
    <row r="22" spans="1:11" ht="20.100000000000001" customHeight="1" thickBot="1">
      <c r="A22" s="85" t="s">
        <v>31</v>
      </c>
      <c r="B22" s="86">
        <v>21</v>
      </c>
      <c r="C22" s="87" t="s">
        <v>35</v>
      </c>
      <c r="D22" s="109">
        <v>6</v>
      </c>
      <c r="E22" s="110">
        <v>10.16949152542373</v>
      </c>
      <c r="F22" s="76"/>
      <c r="G22" s="76"/>
      <c r="H22" s="76"/>
      <c r="I22" s="76"/>
      <c r="J22" s="76"/>
      <c r="K22" s="7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blank table</vt:lpstr>
      <vt:lpstr>teacher table</vt:lpstr>
      <vt:lpstr>class data</vt:lpstr>
      <vt:lpstr>class answers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 Warren</dc:creator>
  <cp:keywords/>
  <dc:description/>
  <cp:lastModifiedBy>Mister Warren</cp:lastModifiedBy>
  <cp:revision/>
  <cp:lastPrinted>2017-10-24T19:38:10Z</cp:lastPrinted>
  <dcterms:created xsi:type="dcterms:W3CDTF">2015-11-04T18:27:57Z</dcterms:created>
  <dcterms:modified xsi:type="dcterms:W3CDTF">2017-10-24T19:39:00Z</dcterms:modified>
  <cp:category/>
  <cp:contentStatus/>
</cp:coreProperties>
</file>